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30" yWindow="-90" windowWidth="20640" windowHeight="10710" tabRatio="707" activeTab="1"/>
  </bookViews>
  <sheets>
    <sheet name="Титул-звіт" sheetId="15" r:id="rId1"/>
    <sheet name="ППЗ-2" sheetId="14" r:id="rId2"/>
  </sheets>
  <definedNames>
    <definedName name="_xlnm.Print_Titles" localSheetId="1">'ППЗ-2'!$1:$5</definedName>
  </definedNames>
  <calcPr calcId="145621"/>
</workbook>
</file>

<file path=xl/calcChain.xml><?xml version="1.0" encoding="utf-8"?>
<calcChain xmlns="http://schemas.openxmlformats.org/spreadsheetml/2006/main">
  <c r="P131" i="14" l="1"/>
  <c r="O131" i="14"/>
  <c r="N131" i="14"/>
  <c r="M131" i="14"/>
  <c r="L131" i="14"/>
  <c r="J131" i="14"/>
  <c r="I131" i="14"/>
  <c r="H131" i="14"/>
  <c r="G131" i="14"/>
  <c r="F131" i="14"/>
  <c r="P80" i="14"/>
  <c r="O80" i="14"/>
  <c r="N80" i="14"/>
  <c r="M80" i="14"/>
  <c r="L80" i="14"/>
  <c r="J80" i="14"/>
  <c r="I80" i="14"/>
  <c r="H80" i="14"/>
  <c r="G80" i="14"/>
  <c r="F80" i="14"/>
  <c r="P121" i="14"/>
  <c r="O121" i="14"/>
  <c r="N121" i="14"/>
  <c r="M121" i="14"/>
  <c r="L121" i="14"/>
  <c r="J121" i="14"/>
  <c r="I121" i="14"/>
  <c r="H121" i="14"/>
  <c r="G121" i="14"/>
  <c r="F12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P183" i="14"/>
  <c r="O183" i="14"/>
  <c r="N183" i="14"/>
  <c r="M183" i="14"/>
  <c r="L183" i="14"/>
  <c r="J183" i="14"/>
  <c r="I183" i="14"/>
  <c r="H183" i="14"/>
  <c r="G183" i="14"/>
  <c r="F183" i="14"/>
  <c r="P152" i="14"/>
  <c r="O152" i="14"/>
  <c r="N152" i="14"/>
  <c r="M152" i="14"/>
  <c r="L152" i="14"/>
  <c r="J152" i="14"/>
  <c r="I152" i="14"/>
  <c r="H152" i="14"/>
  <c r="G152" i="14"/>
  <c r="F152" i="14"/>
  <c r="P100" i="14"/>
  <c r="O100" i="14"/>
  <c r="N100" i="14"/>
  <c r="M100" i="14"/>
  <c r="L100" i="14"/>
  <c r="J100" i="14"/>
  <c r="I100" i="14"/>
  <c r="H100" i="14"/>
  <c r="G100" i="14"/>
  <c r="F100" i="14"/>
  <c r="P38" i="14"/>
  <c r="O38" i="14"/>
  <c r="N38" i="14"/>
  <c r="M38" i="14"/>
  <c r="L38" i="14"/>
  <c r="J38" i="14"/>
  <c r="I38" i="14"/>
  <c r="H38" i="14"/>
  <c r="G38" i="14"/>
  <c r="F38" i="14"/>
  <c r="P27" i="14"/>
  <c r="O27" i="14"/>
  <c r="N27" i="14"/>
  <c r="M27" i="14"/>
  <c r="L27" i="14"/>
  <c r="J27" i="14"/>
  <c r="I27" i="14"/>
  <c r="H27" i="14"/>
  <c r="G27" i="14"/>
  <c r="F27" i="14"/>
  <c r="P16" i="14"/>
  <c r="O16" i="14"/>
  <c r="N16" i="14"/>
  <c r="M16" i="14"/>
  <c r="L16" i="14"/>
  <c r="J16" i="14"/>
  <c r="I16" i="14"/>
  <c r="H16" i="14"/>
  <c r="G16" i="14"/>
  <c r="F16" i="14"/>
  <c r="J25" i="15"/>
  <c r="I25" i="15"/>
  <c r="H25" i="15"/>
  <c r="G25" i="15"/>
  <c r="F25" i="15"/>
  <c r="E25" i="15"/>
  <c r="D25" i="15"/>
  <c r="C25" i="15"/>
  <c r="L184" i="14" l="1"/>
  <c r="P184" i="14"/>
  <c r="N184" i="14"/>
  <c r="I184" i="14"/>
  <c r="G184" i="14"/>
  <c r="J184" i="14"/>
  <c r="O184" i="14"/>
  <c r="F184" i="14"/>
  <c r="H184" i="14"/>
  <c r="M184" i="14"/>
</calcChain>
</file>

<file path=xl/sharedStrings.xml><?xml version="1.0" encoding="utf-8"?>
<sst xmlns="http://schemas.openxmlformats.org/spreadsheetml/2006/main" count="388" uniqueCount="222">
  <si>
    <t>Назва заходів</t>
  </si>
  <si>
    <t>Код рядка</t>
  </si>
  <si>
    <t>Одиниця  виміру</t>
  </si>
  <si>
    <t>Обсяги робіт та витрати на їх виконання</t>
  </si>
  <si>
    <t>Обсяг робіт</t>
  </si>
  <si>
    <t>інших коштів</t>
  </si>
  <si>
    <t>10001</t>
  </si>
  <si>
    <t>т.га</t>
  </si>
  <si>
    <t>10002</t>
  </si>
  <si>
    <t>10003</t>
  </si>
  <si>
    <t>10004</t>
  </si>
  <si>
    <t>грн.</t>
  </si>
  <si>
    <t>10005</t>
  </si>
  <si>
    <t>10007</t>
  </si>
  <si>
    <t>10009</t>
  </si>
  <si>
    <t>10010</t>
  </si>
  <si>
    <t>х</t>
  </si>
  <si>
    <t>РОЗДІЛ 2. Науково-дослідні роботи. Організація моніторингу</t>
  </si>
  <si>
    <t>20011</t>
  </si>
  <si>
    <t>га</t>
  </si>
  <si>
    <t>20012</t>
  </si>
  <si>
    <t>шт.</t>
  </si>
  <si>
    <t>20013</t>
  </si>
  <si>
    <t>20014</t>
  </si>
  <si>
    <t>20015</t>
  </si>
  <si>
    <t>20016</t>
  </si>
  <si>
    <t>20018</t>
  </si>
  <si>
    <t>20019</t>
  </si>
  <si>
    <t>20020</t>
  </si>
  <si>
    <t>x</t>
  </si>
  <si>
    <t>Усього по 3-му розділу:</t>
  </si>
  <si>
    <t>кбм</t>
  </si>
  <si>
    <t>в) прорідження</t>
  </si>
  <si>
    <t>км</t>
  </si>
  <si>
    <t>т.шт.</t>
  </si>
  <si>
    <t>шт</t>
  </si>
  <si>
    <t>чол.</t>
  </si>
  <si>
    <t>т</t>
  </si>
  <si>
    <t>кв.м</t>
  </si>
  <si>
    <t>у т.ч. фонд оплати праці</t>
  </si>
  <si>
    <t>сума</t>
  </si>
  <si>
    <t>Усього</t>
  </si>
  <si>
    <t>з них за рахунок:</t>
  </si>
  <si>
    <t>загального фонду держбюджету</t>
  </si>
  <si>
    <t>спеціального фонду держбюджету</t>
  </si>
  <si>
    <t>к-ть</t>
  </si>
  <si>
    <t>РОЗДІЛ 1.  Роботи, щодо організації території</t>
  </si>
  <si>
    <t>(назва установи)</t>
  </si>
  <si>
    <t>Ідентифікаційний код ЄДРПОУ</t>
  </si>
  <si>
    <t>Код за ДКУД</t>
  </si>
  <si>
    <t xml:space="preserve"> Розділи</t>
  </si>
  <si>
    <t xml:space="preserve">Назва розділів  </t>
  </si>
  <si>
    <t>в тому числі за рахунок:</t>
  </si>
  <si>
    <t>коштів загального фонду Державного бюджету</t>
  </si>
  <si>
    <t>коштів спеціально-го фонду Державного бюджету</t>
  </si>
  <si>
    <t>інших надходжень</t>
  </si>
  <si>
    <t>Роботи, щодо організації території</t>
  </si>
  <si>
    <t>Науково-дослідні роботи. Організація моніторингу</t>
  </si>
  <si>
    <t>Рекреаційні заходи</t>
  </si>
  <si>
    <t>Заходи щодо збереження та відтворення фауни</t>
  </si>
  <si>
    <t>Загальногосподарські заходи</t>
  </si>
  <si>
    <t>Разом:</t>
  </si>
  <si>
    <t>Директор________________________________________</t>
  </si>
  <si>
    <t xml:space="preserve">підпис </t>
  </si>
  <si>
    <t>прізвище та ініціали</t>
  </si>
  <si>
    <t>Головний бухгалтер ______________________________</t>
  </si>
  <si>
    <t>підпис</t>
  </si>
  <si>
    <t>Економіст________________________________________</t>
  </si>
  <si>
    <t>М.п.</t>
  </si>
  <si>
    <t>Разом по 1-му розділу:</t>
  </si>
  <si>
    <t>Разом по 2-му розділу:</t>
  </si>
  <si>
    <t>30030</t>
  </si>
  <si>
    <t xml:space="preserve">в тому числі:  </t>
  </si>
  <si>
    <t>Разом по 4-му розділу:</t>
  </si>
  <si>
    <t>40080</t>
  </si>
  <si>
    <t>Разом по 5-му розділу:</t>
  </si>
  <si>
    <t>Разом по 6-му розділу:</t>
  </si>
  <si>
    <t>60130</t>
  </si>
  <si>
    <t>РОЗДІЛ 8. Загальногосподарські заходи</t>
  </si>
  <si>
    <t>Разом по 8-му розділу:</t>
  </si>
  <si>
    <t>80180</t>
  </si>
  <si>
    <t>У С Ь О Г О  по ППЗ:</t>
  </si>
  <si>
    <t>90190</t>
  </si>
  <si>
    <t>РОЗДІЛ 3. Еколого-освітні заходи</t>
  </si>
  <si>
    <t>Еколого-освітні заходи</t>
  </si>
  <si>
    <t>10006</t>
  </si>
  <si>
    <t>10008</t>
  </si>
  <si>
    <t>кв.м.</t>
  </si>
  <si>
    <t>п.м.</t>
  </si>
  <si>
    <t>План</t>
  </si>
  <si>
    <t>Факт</t>
  </si>
  <si>
    <t>Усього, грн.</t>
  </si>
  <si>
    <t>Форма ППЗ-2</t>
  </si>
  <si>
    <t>Обсяг витрат на виконання заходів по плану, грн.</t>
  </si>
  <si>
    <t>Фактичний обсяг витрат на виконання заходів, грн.</t>
  </si>
  <si>
    <t>ЗВІТ ПРО ВИКОНАННЯ ПЛАНУ ПРИРОДООХОРОННИХ ЗАХОДІВ</t>
  </si>
  <si>
    <t>№№ з/п</t>
  </si>
  <si>
    <t>Розробка Проекту землеустрою щодо відведення земельних ділянок, виготовлення Державних актів на право постійного користування земельними ділянками та встановлення в натурі (на місцевості) меж земельних ділянок із закріпленням їх відповідними знаками</t>
  </si>
  <si>
    <t>Видання екопросвітньої літератури</t>
  </si>
  <si>
    <t>Створення та утримання бібліотек, кіно-, фото-, слайдотек</t>
  </si>
  <si>
    <t>Створення, та утримання екологічних стежок, маршрутів</t>
  </si>
  <si>
    <t>Рубки догляду - всього:</t>
  </si>
  <si>
    <t>Вибірково-санітарні рубки</t>
  </si>
  <si>
    <t>Суцільні санітарні рубки</t>
  </si>
  <si>
    <t>Лісовідновні рубки</t>
  </si>
  <si>
    <t>Рубки переформування</t>
  </si>
  <si>
    <t>Рубки, пов`язані з реконструкцією</t>
  </si>
  <si>
    <t>Ландшафтні рубки</t>
  </si>
  <si>
    <t xml:space="preserve">Інші рубки </t>
  </si>
  <si>
    <t xml:space="preserve">Очистка лісу від захаращення </t>
  </si>
  <si>
    <t>Трелювання деревини</t>
  </si>
  <si>
    <t>Відвод лісосік під рубки</t>
  </si>
  <si>
    <t>Утримання пунктів контролю</t>
  </si>
  <si>
    <t xml:space="preserve">Виготовлення, встановлення і ремонт квартальних стовпчиків </t>
  </si>
  <si>
    <t>Виготовлення та встановлення межових знаків</t>
  </si>
  <si>
    <t>Сприяння природному поновленню</t>
  </si>
  <si>
    <t>Закладка та здійснення заходів у росадниках, теплицях, на колекційних ділянках тощо</t>
  </si>
  <si>
    <t>Щеплення плодових порід</t>
  </si>
  <si>
    <t>Укорінення деревних порід</t>
  </si>
  <si>
    <t>Придбання насіння та посадматеріалу</t>
  </si>
  <si>
    <t>Викошування травостою</t>
  </si>
  <si>
    <t>Матеріально-технічне забезпечення служби державної охорони - всього</t>
  </si>
  <si>
    <t xml:space="preserve">Проведення спільних рейдів СДО з іншими контролюючими органами </t>
  </si>
  <si>
    <t>Проведення семінарів, навчань працівниками служби державної охорони</t>
  </si>
  <si>
    <t>Будівництво та ремонт мостків</t>
  </si>
  <si>
    <t>Улаштування та догляд за протипожежними розривами</t>
  </si>
  <si>
    <t>Утримання доріг протипожежного призначення</t>
  </si>
  <si>
    <t>Викладання ловчих дерев</t>
  </si>
  <si>
    <t>Розселення і огородження мурашників</t>
  </si>
  <si>
    <t>Виготовлення і улаштування штучних гнізд</t>
  </si>
  <si>
    <t>Улаштування та ремонт гірських стежок</t>
  </si>
  <si>
    <t>Берегоукріплення, будівництво підпірних стінок</t>
  </si>
  <si>
    <t>Виготовлення, встановлення та ремонт шлагбаумів</t>
  </si>
  <si>
    <t>Виготовлення, встановлення та ремонт протипожежних аншлагів</t>
  </si>
  <si>
    <t>Виготовлення, встановлення та ремонт інформаційних та охоронних знаків</t>
  </si>
  <si>
    <t>Улаштування та догляд за мінералізованими смугами</t>
  </si>
  <si>
    <t>Утримання пожежних сторожів</t>
  </si>
  <si>
    <t>Непередбачені витрати (гасіння пожеж)</t>
  </si>
  <si>
    <t>Улаштування протипожежних водойм</t>
  </si>
  <si>
    <t>Протипожежна пропаганда</t>
  </si>
  <si>
    <t>Улаштування та утримання оглядових майданчиків</t>
  </si>
  <si>
    <t>Улаштування та утримання рекреаційних зон для короткострокового відпочинку</t>
  </si>
  <si>
    <t>Облаштування, ремонт та утримання туристичних маршрутів, стежок</t>
  </si>
  <si>
    <t>Улаштування та утримання еколого-культурологічних комплексів</t>
  </si>
  <si>
    <t>Улаштування та утримання об"єктів стаціонарної рекреації</t>
  </si>
  <si>
    <t>Виготовлення, встановлення та ремонт рекреаційних аншлагів та інформаційних щитів</t>
  </si>
  <si>
    <t>Благоустрій джерел та рекреаційних водойм</t>
  </si>
  <si>
    <t>Улаштування стоянок автотранспорту</t>
  </si>
  <si>
    <t>Іінформаційне забезпечення</t>
  </si>
  <si>
    <t>Лісопатологічне обстеження</t>
  </si>
  <si>
    <t>Улаштування та ремонт годівниць</t>
  </si>
  <si>
    <t>Улаштування та ремонт солонців</t>
  </si>
  <si>
    <t>Заготівля кормів</t>
  </si>
  <si>
    <t>Заготівля кормових віників</t>
  </si>
  <si>
    <t>Придбання кормів</t>
  </si>
  <si>
    <t>Створення кормового поля</t>
  </si>
  <si>
    <t>Улаштування пархал</t>
  </si>
  <si>
    <t>Створення, реомнт і утримання воль"єрів, розплідників, пасік, пдсобних господарств тощо</t>
  </si>
  <si>
    <t>Будівництво та ремонт перепадів</t>
  </si>
  <si>
    <t xml:space="preserve">Сплата ПДВ </t>
  </si>
  <si>
    <t>Інші платежі до бюджету</t>
  </si>
  <si>
    <t>Реконструкція основних фондів</t>
  </si>
  <si>
    <t xml:space="preserve">Капітальний ремонт основних фондів </t>
  </si>
  <si>
    <t>Оплата праці штатних працівників</t>
  </si>
  <si>
    <t>Нарахування на зарплату</t>
  </si>
  <si>
    <t>Витрати на відрядження</t>
  </si>
  <si>
    <t>Утримання власного автомототранспорту</t>
  </si>
  <si>
    <t>Найом автомототранспорту</t>
  </si>
  <si>
    <t>Утримання власного гужтранспорту</t>
  </si>
  <si>
    <t>Найом гужтранспорту</t>
  </si>
  <si>
    <t>Утримання будівель (приміщень) адміністрації, ПОНДВ</t>
  </si>
  <si>
    <t>Утримання будівель (приміщень) іншого призначення</t>
  </si>
  <si>
    <t>Оренда приміщень</t>
  </si>
  <si>
    <t>Послуги зв`язку</t>
  </si>
  <si>
    <t>Оплата теплопостачання</t>
  </si>
  <si>
    <t>Оплата водопостачання і водовідведення</t>
  </si>
  <si>
    <t>Оплата електроенергії</t>
  </si>
  <si>
    <t>Оплата природного газу</t>
  </si>
  <si>
    <t>Оплата інших комунальних послуг</t>
  </si>
  <si>
    <t>Оплата інших енергоносіїв</t>
  </si>
  <si>
    <t>Навчання кадрів</t>
  </si>
  <si>
    <t xml:space="preserve">Охорона праці </t>
  </si>
  <si>
    <t>Інші виробничі витрати</t>
  </si>
  <si>
    <t>Придбання предметів довгострокового користування</t>
  </si>
  <si>
    <t>Капітальне будівництво</t>
  </si>
  <si>
    <t>Ведення та видання Літопису природи</t>
  </si>
  <si>
    <t xml:space="preserve">Поповнення та утримання наукових фондів </t>
  </si>
  <si>
    <t>Організація та виконання науково-дослідних робіт</t>
  </si>
  <si>
    <t>Організація та проведення еологоосвітніх заходів</t>
  </si>
  <si>
    <t>Організація теле,-радіопередач, виготовлення фільмів</t>
  </si>
  <si>
    <t>Організація та проведення  екологоосвітніх таборів, гуритків, шкіл</t>
  </si>
  <si>
    <t>Організація та ведення моніторингу та кадастру ПЗФ, ГІС-картографування</t>
  </si>
  <si>
    <t>Посадка та догляд за насадженнями</t>
  </si>
  <si>
    <t xml:space="preserve">Розробка Проекту землеустрою щодо організації та встановлення меж території без вилучення у землекористувачів </t>
  </si>
  <si>
    <t xml:space="preserve">Розробка Проекту лісовпорядкування </t>
  </si>
  <si>
    <t>Розробка Проекту організації території, охорони, відтворення та рекреаційного використання природних комплексів та об"єктів</t>
  </si>
  <si>
    <t>Розробка Проекту заходів по боротьбі зі шкідниками, хворобами</t>
  </si>
  <si>
    <t>Природоохоронна пропаганда</t>
  </si>
  <si>
    <t>РОЗДІЛ 4.  Заходи щодо збереження та відтворення  природних комплексів та об'єктів</t>
  </si>
  <si>
    <t>Підготовка та видання наукових збіоників та праць</t>
  </si>
  <si>
    <t>Утримання музеїв, інформаційно- та екологоосвітніх центрів, тощо</t>
  </si>
  <si>
    <t>РОЗДІЛ 5. Заходи щодо збереження та відтворення фауни</t>
  </si>
  <si>
    <t>РОЗДІЛ 6.  Протипожежні, захисні та заходи щодо охорони території</t>
  </si>
  <si>
    <t>РОЗДІЛ 7. Рекреаційні заходи</t>
  </si>
  <si>
    <t>70150</t>
  </si>
  <si>
    <t>Підкормка тварин</t>
  </si>
  <si>
    <t>Заходи щодо збереження та відтворення природних комплексів та об'єктів</t>
  </si>
  <si>
    <t>затверджена наказом Державної служби заповідної справи</t>
  </si>
  <si>
    <t xml:space="preserve">від  " 07 " червня    2010 р. №  19-дс    </t>
  </si>
  <si>
    <t>Протипожежні, захисні та заходи щодо охорони території</t>
  </si>
  <si>
    <t>з них: придбання форменого одягу</t>
  </si>
  <si>
    <t>з них: придбання службової зброї та інщих засобів захисту</t>
  </si>
  <si>
    <t>з них: придбання засобів зв"язку</t>
  </si>
  <si>
    <t>з них: придбання транспортних засобів</t>
  </si>
  <si>
    <t>Розчистка квартальних просік</t>
  </si>
  <si>
    <t>а) освітлення</t>
  </si>
  <si>
    <t>б) прочищення</t>
  </si>
  <si>
    <t>Національний природний парк "Гуцульщина"</t>
  </si>
  <si>
    <t>Пророчук Василь Васильович</t>
  </si>
  <si>
    <t>Лукинюк Андрій Андрійович</t>
  </si>
  <si>
    <t>Зеленюк Оксана Василівна</t>
  </si>
  <si>
    <t>збереження природно-заповідного фонду на 2016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</si>
</sst>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0"/>
      <name val="Arial Cyr"/>
      <charset val="204"/>
    </font>
    <font>
      <sz val="11"/>
      <name val="Journal"/>
      <charset val="204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sz val="8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9" fontId="2" fillId="0" borderId="0">
      <alignment horizontal="centerContinuous" vertical="center"/>
    </xf>
    <xf numFmtId="0" fontId="1" fillId="0" borderId="0"/>
  </cellStyleXfs>
  <cellXfs count="310">
    <xf numFmtId="0" fontId="0" fillId="0" borderId="0" xfId="0"/>
    <xf numFmtId="0" fontId="3" fillId="0" borderId="1" xfId="2" applyFont="1" applyBorder="1" applyAlignment="1">
      <alignment horizontal="center" vertical="center" shrinkToFit="1"/>
    </xf>
    <xf numFmtId="0" fontId="4" fillId="0" borderId="0" xfId="2" applyFont="1"/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6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3" xfId="2" applyNumberFormat="1" applyFont="1" applyBorder="1" applyAlignment="1">
      <alignment horizontal="center" vertical="center" shrinkToFit="1"/>
    </xf>
    <xf numFmtId="0" fontId="3" fillId="0" borderId="4" xfId="2" applyNumberFormat="1" applyFont="1" applyBorder="1" applyAlignment="1">
      <alignment horizontal="center" vertical="center" shrinkToFit="1"/>
    </xf>
    <xf numFmtId="0" fontId="3" fillId="0" borderId="5" xfId="2" applyNumberFormat="1" applyFont="1" applyBorder="1" applyAlignment="1">
      <alignment horizontal="center" vertical="center" shrinkToFit="1"/>
    </xf>
    <xf numFmtId="0" fontId="3" fillId="0" borderId="2" xfId="2" applyNumberFormat="1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 shrinkToFit="1"/>
    </xf>
    <xf numFmtId="0" fontId="3" fillId="0" borderId="1" xfId="2" applyNumberFormat="1" applyFont="1" applyBorder="1" applyAlignment="1">
      <alignment horizontal="center" vertical="center" shrinkToFit="1"/>
    </xf>
    <xf numFmtId="0" fontId="3" fillId="0" borderId="7" xfId="2" applyNumberFormat="1" applyFont="1" applyBorder="1" applyAlignment="1">
      <alignment horizontal="center" vertical="center" shrinkToFit="1"/>
    </xf>
    <xf numFmtId="0" fontId="3" fillId="0" borderId="21" xfId="2" applyFont="1" applyBorder="1" applyAlignment="1">
      <alignment horizontal="center" vertical="center" shrinkToFit="1"/>
    </xf>
    <xf numFmtId="0" fontId="3" fillId="0" borderId="22" xfId="2" applyNumberFormat="1" applyFont="1" applyBorder="1" applyAlignment="1">
      <alignment horizontal="center" vertical="center" shrinkToFit="1"/>
    </xf>
    <xf numFmtId="0" fontId="3" fillId="0" borderId="22" xfId="2" applyFont="1" applyBorder="1" applyAlignment="1">
      <alignment horizontal="center" vertical="center" shrinkToFit="1"/>
    </xf>
    <xf numFmtId="0" fontId="3" fillId="0" borderId="23" xfId="2" applyNumberFormat="1" applyFont="1" applyBorder="1" applyAlignment="1">
      <alignment horizontal="center" vertical="center" shrinkToFit="1"/>
    </xf>
    <xf numFmtId="0" fontId="6" fillId="0" borderId="16" xfId="2" applyNumberFormat="1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right" vertical="center" shrinkToFit="1"/>
    </xf>
    <xf numFmtId="0" fontId="3" fillId="0" borderId="24" xfId="2" applyFont="1" applyBorder="1" applyAlignment="1">
      <alignment horizontal="center"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 shrinkToFit="1"/>
    </xf>
    <xf numFmtId="0" fontId="3" fillId="0" borderId="27" xfId="2" applyFont="1" applyBorder="1" applyAlignment="1">
      <alignment horizontal="center" vertical="center" shrinkToFit="1"/>
    </xf>
    <xf numFmtId="0" fontId="4" fillId="0" borderId="6" xfId="2" applyFont="1" applyBorder="1"/>
    <xf numFmtId="0" fontId="4" fillId="0" borderId="1" xfId="2" applyFont="1" applyBorder="1"/>
    <xf numFmtId="0" fontId="3" fillId="0" borderId="23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 wrapText="1" shrinkToFit="1"/>
    </xf>
    <xf numFmtId="0" fontId="4" fillId="0" borderId="0" xfId="2" applyFont="1" applyBorder="1"/>
    <xf numFmtId="0" fontId="4" fillId="0" borderId="30" xfId="2" applyFont="1" applyBorder="1"/>
    <xf numFmtId="0" fontId="3" fillId="0" borderId="31" xfId="2" applyFont="1" applyBorder="1" applyAlignment="1">
      <alignment horizontal="center" vertical="center" wrapText="1" shrinkToFit="1"/>
    </xf>
    <xf numFmtId="0" fontId="4" fillId="0" borderId="10" xfId="2" applyFont="1" applyBorder="1"/>
    <xf numFmtId="0" fontId="6" fillId="0" borderId="32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3" fillId="0" borderId="34" xfId="2" applyFont="1" applyBorder="1" applyAlignment="1">
      <alignment horizontal="center" vertical="center" shrinkToFit="1"/>
    </xf>
    <xf numFmtId="0" fontId="3" fillId="0" borderId="35" xfId="2" applyFont="1" applyBorder="1" applyAlignment="1">
      <alignment horizontal="center" vertical="center" shrinkToFit="1"/>
    </xf>
    <xf numFmtId="0" fontId="3" fillId="0" borderId="36" xfId="2" applyFont="1" applyBorder="1" applyAlignment="1">
      <alignment horizontal="center" vertical="center" shrinkToFit="1"/>
    </xf>
    <xf numFmtId="0" fontId="3" fillId="0" borderId="37" xfId="2" applyFont="1" applyBorder="1" applyAlignment="1">
      <alignment horizontal="center" vertical="center" shrinkToFit="1"/>
    </xf>
    <xf numFmtId="0" fontId="3" fillId="0" borderId="30" xfId="2" applyFont="1" applyBorder="1" applyAlignment="1">
      <alignment vertical="center"/>
    </xf>
    <xf numFmtId="49" fontId="6" fillId="0" borderId="38" xfId="1" applyFont="1" applyBorder="1" applyAlignment="1">
      <alignment horizontal="center" vertical="center" textRotation="90" wrapText="1"/>
    </xf>
    <xf numFmtId="49" fontId="6" fillId="0" borderId="39" xfId="1" applyFont="1" applyBorder="1" applyAlignment="1">
      <alignment horizontal="center" vertical="center" textRotation="90" wrapText="1"/>
    </xf>
    <xf numFmtId="0" fontId="4" fillId="0" borderId="0" xfId="2" applyFont="1" applyAlignment="1">
      <alignment horizontal="right"/>
    </xf>
    <xf numFmtId="49" fontId="3" fillId="0" borderId="40" xfId="2" applyNumberFormat="1" applyFont="1" applyBorder="1" applyAlignment="1">
      <alignment horizontal="center" vertical="center" shrinkToFit="1"/>
    </xf>
    <xf numFmtId="49" fontId="3" fillId="0" borderId="29" xfId="2" applyNumberFormat="1" applyFont="1" applyBorder="1" applyAlignment="1">
      <alignment horizontal="center" vertical="center" shrinkToFit="1"/>
    </xf>
    <xf numFmtId="49" fontId="3" fillId="0" borderId="41" xfId="2" applyNumberFormat="1" applyFont="1" applyBorder="1" applyAlignment="1">
      <alignment horizontal="center" vertical="center" wrapText="1" shrinkToFit="1"/>
    </xf>
    <xf numFmtId="49" fontId="3" fillId="0" borderId="42" xfId="2" applyNumberFormat="1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 vertical="center" wrapText="1" shrinkToFit="1"/>
    </xf>
    <xf numFmtId="0" fontId="3" fillId="0" borderId="42" xfId="2" applyFont="1" applyBorder="1" applyAlignment="1">
      <alignment horizontal="center"/>
    </xf>
    <xf numFmtId="49" fontId="3" fillId="0" borderId="43" xfId="2" applyNumberFormat="1" applyFont="1" applyBorder="1" applyAlignment="1">
      <alignment horizontal="center" vertical="center" wrapText="1" shrinkToFit="1"/>
    </xf>
    <xf numFmtId="49" fontId="3" fillId="0" borderId="44" xfId="2" applyNumberFormat="1" applyFont="1" applyBorder="1" applyAlignment="1">
      <alignment horizontal="center" vertical="center" shrinkToFit="1"/>
    </xf>
    <xf numFmtId="49" fontId="3" fillId="0" borderId="45" xfId="2" applyNumberFormat="1" applyFont="1" applyBorder="1" applyAlignment="1">
      <alignment horizontal="center" vertical="center" shrinkToFit="1"/>
    </xf>
    <xf numFmtId="0" fontId="3" fillId="0" borderId="45" xfId="2" applyFont="1" applyBorder="1" applyAlignment="1">
      <alignment horizontal="center" vertical="center" wrapText="1" shrinkToFit="1"/>
    </xf>
    <xf numFmtId="49" fontId="3" fillId="0" borderId="46" xfId="2" applyNumberFormat="1" applyFont="1" applyBorder="1" applyAlignment="1">
      <alignment horizontal="center" vertical="center" shrinkToFit="1"/>
    </xf>
    <xf numFmtId="0" fontId="3" fillId="0" borderId="42" xfId="2" applyFont="1" applyBorder="1" applyAlignment="1">
      <alignment horizontal="left" vertical="center" wrapText="1" shrinkToFit="1"/>
    </xf>
    <xf numFmtId="0" fontId="3" fillId="0" borderId="40" xfId="2" applyFont="1" applyBorder="1" applyAlignment="1">
      <alignment horizontal="center" vertical="center" wrapText="1" shrinkToFit="1"/>
    </xf>
    <xf numFmtId="0" fontId="3" fillId="0" borderId="29" xfId="2" applyFont="1" applyBorder="1" applyAlignment="1">
      <alignment horizontal="center" vertical="center" shrinkToFit="1"/>
    </xf>
    <xf numFmtId="0" fontId="3" fillId="0" borderId="42" xfId="2" applyFont="1" applyBorder="1" applyAlignment="1">
      <alignment horizontal="center" vertical="center" shrinkToFit="1"/>
    </xf>
    <xf numFmtId="0" fontId="3" fillId="0" borderId="48" xfId="2" applyFont="1" applyBorder="1" applyAlignment="1">
      <alignment horizontal="left" vertical="center" wrapText="1" shrinkToFit="1"/>
    </xf>
    <xf numFmtId="0" fontId="3" fillId="0" borderId="42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 shrinkToFit="1"/>
    </xf>
    <xf numFmtId="0" fontId="6" fillId="0" borderId="39" xfId="2" applyFont="1" applyBorder="1" applyAlignment="1">
      <alignment horizontal="center" vertical="center" wrapText="1" shrinkToFit="1"/>
    </xf>
    <xf numFmtId="49" fontId="6" fillId="0" borderId="38" xfId="2" applyNumberFormat="1" applyFont="1" applyBorder="1" applyAlignment="1">
      <alignment horizontal="center" vertical="center" wrapText="1" shrinkToFit="1"/>
    </xf>
    <xf numFmtId="0" fontId="6" fillId="0" borderId="50" xfId="2" applyFont="1" applyBorder="1" applyAlignment="1">
      <alignment horizontal="center" vertical="center" wrapText="1" shrinkToFit="1"/>
    </xf>
    <xf numFmtId="0" fontId="7" fillId="0" borderId="39" xfId="2" applyFont="1" applyBorder="1" applyAlignment="1">
      <alignment horizontal="center" vertical="center" wrapText="1" shrinkToFit="1"/>
    </xf>
    <xf numFmtId="0" fontId="3" fillId="0" borderId="42" xfId="2" applyFont="1" applyBorder="1"/>
    <xf numFmtId="0" fontId="6" fillId="0" borderId="38" xfId="2" applyFont="1" applyBorder="1" applyAlignment="1">
      <alignment horizontal="center" vertical="center" shrinkToFit="1"/>
    </xf>
    <xf numFmtId="0" fontId="3" fillId="0" borderId="19" xfId="2" applyFont="1" applyBorder="1" applyAlignment="1">
      <alignment horizontal="center" vertical="center"/>
    </xf>
    <xf numFmtId="0" fontId="3" fillId="0" borderId="42" xfId="2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38" xfId="0" applyFont="1" applyBorder="1"/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/>
    </xf>
    <xf numFmtId="0" fontId="14" fillId="0" borderId="41" xfId="0" applyFont="1" applyBorder="1" applyAlignment="1">
      <alignment wrapText="1"/>
    </xf>
    <xf numFmtId="0" fontId="12" fillId="0" borderId="37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0" borderId="34" xfId="0" applyFont="1" applyBorder="1"/>
    <xf numFmtId="0" fontId="14" fillId="0" borderId="42" xfId="0" applyFont="1" applyBorder="1" applyAlignment="1">
      <alignment horizontal="center"/>
    </xf>
    <xf numFmtId="0" fontId="14" fillId="0" borderId="42" xfId="0" applyFont="1" applyBorder="1"/>
    <xf numFmtId="0" fontId="12" fillId="0" borderId="8" xfId="0" applyFont="1" applyBorder="1"/>
    <xf numFmtId="0" fontId="12" fillId="0" borderId="1" xfId="0" applyFont="1" applyBorder="1"/>
    <xf numFmtId="0" fontId="12" fillId="0" borderId="7" xfId="0" applyFont="1" applyBorder="1"/>
    <xf numFmtId="0" fontId="12" fillId="0" borderId="6" xfId="0" applyFont="1" applyBorder="1"/>
    <xf numFmtId="0" fontId="14" fillId="0" borderId="42" xfId="0" applyFont="1" applyBorder="1" applyAlignment="1">
      <alignment wrapText="1"/>
    </xf>
    <xf numFmtId="0" fontId="14" fillId="0" borderId="42" xfId="0" applyFont="1" applyBorder="1" applyAlignment="1">
      <alignment horizontal="center" vertical="center"/>
    </xf>
    <xf numFmtId="0" fontId="14" fillId="0" borderId="42" xfId="0" applyFont="1" applyBorder="1" applyAlignment="1">
      <alignment vertical="center" wrapText="1"/>
    </xf>
    <xf numFmtId="0" fontId="14" fillId="0" borderId="43" xfId="0" applyFont="1" applyBorder="1" applyAlignment="1">
      <alignment horizontal="center"/>
    </xf>
    <xf numFmtId="0" fontId="14" fillId="0" borderId="43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  <xf numFmtId="0" fontId="11" fillId="0" borderId="16" xfId="0" applyFont="1" applyBorder="1"/>
    <xf numFmtId="0" fontId="13" fillId="0" borderId="0" xfId="0" applyFont="1" applyAlignment="1">
      <alignment horizontal="center" vertical="top"/>
    </xf>
    <xf numFmtId="0" fontId="12" fillId="0" borderId="0" xfId="0" applyFont="1" applyAlignment="1"/>
    <xf numFmtId="0" fontId="13" fillId="0" borderId="0" xfId="0" applyFont="1" applyAlignment="1">
      <alignment vertical="top"/>
    </xf>
    <xf numFmtId="0" fontId="11" fillId="0" borderId="50" xfId="0" applyFont="1" applyBorder="1" applyAlignment="1">
      <alignment horizontal="right"/>
    </xf>
    <xf numFmtId="0" fontId="3" fillId="0" borderId="54" xfId="2" applyFont="1" applyBorder="1" applyAlignment="1">
      <alignment horizontal="center"/>
    </xf>
    <xf numFmtId="49" fontId="3" fillId="0" borderId="29" xfId="2" applyNumberFormat="1" applyFont="1" applyBorder="1" applyAlignment="1">
      <alignment horizontal="center" vertical="center" wrapText="1" shrinkToFit="1"/>
    </xf>
    <xf numFmtId="0" fontId="3" fillId="0" borderId="49" xfId="2" applyFont="1" applyBorder="1" applyAlignment="1">
      <alignment horizontal="center"/>
    </xf>
    <xf numFmtId="0" fontId="3" fillId="0" borderId="54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wrapText="1" shrinkToFit="1"/>
    </xf>
    <xf numFmtId="49" fontId="6" fillId="0" borderId="54" xfId="2" applyNumberFormat="1" applyFont="1" applyBorder="1" applyAlignment="1">
      <alignment horizontal="center" vertical="center" wrapText="1" shrinkToFit="1"/>
    </xf>
    <xf numFmtId="0" fontId="3" fillId="0" borderId="55" xfId="2" applyFont="1" applyBorder="1" applyAlignment="1">
      <alignment horizontal="center" vertical="center" wrapText="1" shrinkToFit="1"/>
    </xf>
    <xf numFmtId="0" fontId="3" fillId="0" borderId="55" xfId="2" applyFont="1" applyBorder="1" applyAlignment="1">
      <alignment horizontal="center" vertical="center" shrinkToFit="1"/>
    </xf>
    <xf numFmtId="0" fontId="3" fillId="0" borderId="56" xfId="2" applyFont="1" applyBorder="1" applyAlignment="1">
      <alignment horizontal="center" vertical="center" wrapText="1" shrinkToFit="1"/>
    </xf>
    <xf numFmtId="0" fontId="3" fillId="0" borderId="56" xfId="2" applyFont="1" applyBorder="1" applyAlignment="1">
      <alignment horizontal="center" vertical="center" shrinkToFit="1"/>
    </xf>
    <xf numFmtId="0" fontId="3" fillId="0" borderId="45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4" fillId="0" borderId="9" xfId="2" applyFont="1" applyBorder="1"/>
    <xf numFmtId="0" fontId="3" fillId="0" borderId="42" xfId="2" applyFont="1" applyBorder="1" applyAlignment="1">
      <alignment horizontal="left" vertical="center" shrinkToFit="1"/>
    </xf>
    <xf numFmtId="0" fontId="3" fillId="0" borderId="19" xfId="2" applyFont="1" applyBorder="1" applyAlignment="1">
      <alignment horizontal="center" vertical="center" wrapText="1" shrinkToFit="1"/>
    </xf>
    <xf numFmtId="49" fontId="3" fillId="0" borderId="42" xfId="2" applyNumberFormat="1" applyFont="1" applyBorder="1" applyAlignment="1">
      <alignment horizontal="center" vertical="center" shrinkToFit="1"/>
    </xf>
    <xf numFmtId="0" fontId="3" fillId="0" borderId="57" xfId="2" applyFont="1" applyBorder="1" applyAlignment="1">
      <alignment horizontal="center" vertical="center" wrapText="1" shrinkToFit="1"/>
    </xf>
    <xf numFmtId="0" fontId="3" fillId="0" borderId="48" xfId="2" applyFont="1" applyBorder="1" applyAlignment="1">
      <alignment horizontal="center" vertical="center" wrapText="1" shrinkToFit="1"/>
    </xf>
    <xf numFmtId="0" fontId="6" fillId="0" borderId="38" xfId="2" applyFont="1" applyBorder="1" applyAlignment="1">
      <alignment horizontal="center" vertical="center" wrapText="1" shrinkToFit="1"/>
    </xf>
    <xf numFmtId="0" fontId="3" fillId="0" borderId="51" xfId="2" applyFont="1" applyBorder="1" applyAlignment="1">
      <alignment horizontal="center" vertical="center" shrinkToFit="1"/>
    </xf>
    <xf numFmtId="0" fontId="12" fillId="0" borderId="51" xfId="0" applyFont="1" applyBorder="1"/>
    <xf numFmtId="0" fontId="12" fillId="0" borderId="3" xfId="0" applyFont="1" applyBorder="1"/>
    <xf numFmtId="0" fontId="3" fillId="0" borderId="31" xfId="2" applyFont="1" applyBorder="1" applyAlignment="1">
      <alignment horizontal="left" vertical="center" wrapText="1" shrinkToFit="1"/>
    </xf>
    <xf numFmtId="0" fontId="3" fillId="0" borderId="40" xfId="2" applyFont="1" applyBorder="1" applyAlignment="1">
      <alignment horizontal="left" vertical="center" wrapText="1" shrinkToFit="1"/>
    </xf>
    <xf numFmtId="49" fontId="3" fillId="0" borderId="45" xfId="2" applyNumberFormat="1" applyFont="1" applyBorder="1" applyAlignment="1">
      <alignment horizontal="left" vertical="center" wrapText="1" shrinkToFit="1"/>
    </xf>
    <xf numFmtId="0" fontId="3" fillId="0" borderId="45" xfId="2" applyFont="1" applyBorder="1" applyAlignment="1">
      <alignment horizontal="left" vertical="center" wrapText="1" shrinkToFit="1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center" vertical="center" wrapText="1" shrinkToFit="1"/>
    </xf>
    <xf numFmtId="49" fontId="3" fillId="0" borderId="30" xfId="2" applyNumberFormat="1" applyFont="1" applyBorder="1" applyAlignment="1">
      <alignment horizontal="center" vertical="center" shrinkToFit="1"/>
    </xf>
    <xf numFmtId="0" fontId="3" fillId="0" borderId="55" xfId="2" applyFont="1" applyBorder="1" applyAlignment="1">
      <alignment horizontal="left" vertical="center" wrapText="1"/>
    </xf>
    <xf numFmtId="0" fontId="3" fillId="0" borderId="55" xfId="2" applyFont="1" applyBorder="1" applyAlignment="1">
      <alignment horizontal="left" vertical="center" wrapText="1" shrinkToFit="1"/>
    </xf>
    <xf numFmtId="0" fontId="3" fillId="0" borderId="45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46" xfId="2" applyFont="1" applyBorder="1" applyAlignment="1">
      <alignment horizontal="left" vertical="center" wrapText="1" shrinkToFit="1"/>
    </xf>
    <xf numFmtId="0" fontId="4" fillId="0" borderId="42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 shrinkToFit="1"/>
    </xf>
    <xf numFmtId="49" fontId="3" fillId="0" borderId="30" xfId="2" applyNumberFormat="1" applyFont="1" applyBorder="1" applyAlignment="1">
      <alignment horizontal="left" vertical="center" wrapText="1" shrinkToFit="1"/>
    </xf>
    <xf numFmtId="0" fontId="3" fillId="0" borderId="29" xfId="2" applyFont="1" applyBorder="1" applyAlignment="1">
      <alignment horizontal="left" vertical="center" wrapText="1" shrinkToFit="1"/>
    </xf>
    <xf numFmtId="49" fontId="3" fillId="2" borderId="31" xfId="2" applyNumberFormat="1" applyFont="1" applyFill="1" applyBorder="1" applyAlignment="1">
      <alignment horizontal="left" vertical="center" wrapText="1" shrinkToFit="1"/>
    </xf>
    <xf numFmtId="0" fontId="3" fillId="0" borderId="29" xfId="2" applyFont="1" applyBorder="1" applyAlignment="1">
      <alignment horizontal="left" vertical="top" wrapText="1" shrinkToFit="1"/>
    </xf>
    <xf numFmtId="0" fontId="4" fillId="0" borderId="47" xfId="2" applyFont="1" applyBorder="1"/>
    <xf numFmtId="0" fontId="4" fillId="0" borderId="43" xfId="2" applyFont="1" applyBorder="1" applyAlignment="1">
      <alignment horizontal="center" vertical="center"/>
    </xf>
    <xf numFmtId="0" fontId="3" fillId="0" borderId="37" xfId="2" applyFont="1" applyBorder="1" applyAlignment="1">
      <alignment horizontal="right" vertical="center" shrinkToFit="1"/>
    </xf>
    <xf numFmtId="0" fontId="3" fillId="0" borderId="35" xfId="2" applyFont="1" applyBorder="1" applyAlignment="1">
      <alignment horizontal="right" vertical="center" shrinkToFit="1"/>
    </xf>
    <xf numFmtId="0" fontId="3" fillId="0" borderId="36" xfId="2" applyFont="1" applyBorder="1" applyAlignment="1">
      <alignment horizontal="right" vertical="center" shrinkToFit="1"/>
    </xf>
    <xf numFmtId="0" fontId="3" fillId="0" borderId="34" xfId="2" applyFont="1" applyBorder="1" applyAlignment="1">
      <alignment horizontal="right" vertical="center" shrinkToFit="1"/>
    </xf>
    <xf numFmtId="0" fontId="3" fillId="0" borderId="30" xfId="2" applyFont="1" applyBorder="1" applyAlignment="1">
      <alignment horizontal="left" vertical="center" wrapText="1" shrinkToFit="1"/>
    </xf>
    <xf numFmtId="0" fontId="3" fillId="0" borderId="31" xfId="2" applyFont="1" applyFill="1" applyBorder="1" applyAlignment="1">
      <alignment horizontal="left" vertical="center" wrapText="1" shrinkToFit="1"/>
    </xf>
    <xf numFmtId="0" fontId="4" fillId="0" borderId="42" xfId="2" applyFont="1" applyBorder="1" applyAlignment="1">
      <alignment vertical="center"/>
    </xf>
    <xf numFmtId="0" fontId="3" fillId="0" borderId="29" xfId="2" applyFont="1" applyBorder="1" applyAlignment="1">
      <alignment horizontal="left" vertical="center" shrinkToFit="1"/>
    </xf>
    <xf numFmtId="0" fontId="3" fillId="2" borderId="42" xfId="2" applyFont="1" applyFill="1" applyBorder="1" applyAlignment="1">
      <alignment horizontal="left" vertical="center" shrinkToFit="1"/>
    </xf>
    <xf numFmtId="0" fontId="3" fillId="2" borderId="0" xfId="2" applyFont="1" applyFill="1" applyBorder="1" applyAlignment="1">
      <alignment horizontal="left" vertical="center" shrinkToFit="1"/>
    </xf>
    <xf numFmtId="0" fontId="3" fillId="0" borderId="48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 wrapText="1" shrinkToFit="1"/>
    </xf>
    <xf numFmtId="49" fontId="3" fillId="2" borderId="29" xfId="2" applyNumberFormat="1" applyFont="1" applyFill="1" applyBorder="1" applyAlignment="1">
      <alignment horizontal="left" vertical="center" wrapText="1" shrinkToFit="1"/>
    </xf>
    <xf numFmtId="49" fontId="3" fillId="0" borderId="29" xfId="2" applyNumberFormat="1" applyFont="1" applyBorder="1" applyAlignment="1">
      <alignment vertical="center" wrapText="1" shrinkToFit="1"/>
    </xf>
    <xf numFmtId="0" fontId="3" fillId="0" borderId="29" xfId="2" applyFont="1" applyBorder="1" applyAlignment="1">
      <alignment horizontal="left" vertical="center" wrapText="1"/>
    </xf>
    <xf numFmtId="0" fontId="3" fillId="0" borderId="30" xfId="2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49" fontId="3" fillId="0" borderId="29" xfId="2" applyNumberFormat="1" applyFont="1" applyBorder="1" applyAlignment="1">
      <alignment horizontal="right" vertical="center" wrapText="1" shrinkToFit="1"/>
    </xf>
    <xf numFmtId="0" fontId="8" fillId="0" borderId="29" xfId="2" applyFont="1" applyBorder="1" applyAlignment="1">
      <alignment horizontal="left" wrapText="1" shrinkToFit="1"/>
    </xf>
    <xf numFmtId="0" fontId="8" fillId="0" borderId="59" xfId="2" applyFont="1" applyBorder="1" applyAlignment="1">
      <alignment horizontal="left" wrapText="1" shrinkToFit="1"/>
    </xf>
    <xf numFmtId="0" fontId="13" fillId="0" borderId="41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3" fillId="2" borderId="29" xfId="2" applyFont="1" applyFill="1" applyBorder="1" applyAlignment="1">
      <alignment horizontal="left" vertical="center" wrapText="1" shrinkToFit="1"/>
    </xf>
    <xf numFmtId="0" fontId="3" fillId="2" borderId="31" xfId="2" applyFont="1" applyFill="1" applyBorder="1" applyAlignment="1">
      <alignment horizontal="left" vertical="center" wrapText="1" shrinkToFit="1"/>
    </xf>
    <xf numFmtId="0" fontId="3" fillId="0" borderId="31" xfId="2" applyFont="1" applyBorder="1" applyAlignment="1">
      <alignment horizontal="left" vertical="center" wrapText="1"/>
    </xf>
    <xf numFmtId="0" fontId="8" fillId="0" borderId="31" xfId="2" applyFont="1" applyBorder="1" applyAlignment="1">
      <alignment vertical="top" wrapText="1" shrinkToFit="1"/>
    </xf>
    <xf numFmtId="0" fontId="3" fillId="2" borderId="29" xfId="2" applyFont="1" applyFill="1" applyBorder="1" applyAlignment="1">
      <alignment vertical="center" wrapText="1" shrinkToFit="1"/>
    </xf>
    <xf numFmtId="0" fontId="4" fillId="0" borderId="30" xfId="2" applyFont="1" applyBorder="1" applyAlignment="1">
      <alignment vertical="center"/>
    </xf>
    <xf numFmtId="0" fontId="4" fillId="0" borderId="29" xfId="2" applyFont="1" applyBorder="1" applyAlignment="1">
      <alignment vertical="center"/>
    </xf>
    <xf numFmtId="0" fontId="8" fillId="0" borderId="29" xfId="2" applyFont="1" applyBorder="1" applyAlignment="1">
      <alignment vertical="center" wrapText="1" shrinkToFit="1"/>
    </xf>
    <xf numFmtId="0" fontId="8" fillId="0" borderId="31" xfId="2" applyFont="1" applyBorder="1" applyAlignment="1">
      <alignment vertical="center" wrapText="1" shrinkToFit="1"/>
    </xf>
    <xf numFmtId="0" fontId="3" fillId="0" borderId="40" xfId="2" applyFont="1" applyBorder="1" applyAlignment="1">
      <alignment vertical="center" wrapText="1" shrinkToFit="1"/>
    </xf>
    <xf numFmtId="0" fontId="3" fillId="0" borderId="29" xfId="2" applyFont="1" applyBorder="1" applyAlignment="1">
      <alignment vertical="center" shrinkToFit="1"/>
    </xf>
    <xf numFmtId="0" fontId="3" fillId="0" borderId="29" xfId="2" applyFont="1" applyBorder="1" applyAlignment="1">
      <alignment vertical="center" wrapText="1" shrinkToFit="1"/>
    </xf>
    <xf numFmtId="49" fontId="3" fillId="0" borderId="29" xfId="2" applyNumberFormat="1" applyFont="1" applyBorder="1" applyAlignment="1">
      <alignment horizontal="left" vertical="center" wrapText="1" shrinkToFit="1"/>
    </xf>
    <xf numFmtId="0" fontId="3" fillId="0" borderId="49" xfId="2" applyFont="1" applyBorder="1" applyAlignment="1">
      <alignment horizontal="center" vertical="center"/>
    </xf>
    <xf numFmtId="0" fontId="3" fillId="0" borderId="29" xfId="2" applyFont="1" applyBorder="1" applyAlignment="1">
      <alignment vertical="center"/>
    </xf>
    <xf numFmtId="0" fontId="3" fillId="0" borderId="30" xfId="2" applyFont="1" applyBorder="1" applyAlignment="1">
      <alignment horizontal="right" vertical="center"/>
    </xf>
    <xf numFmtId="0" fontId="3" fillId="0" borderId="29" xfId="2" applyFont="1" applyBorder="1" applyAlignment="1">
      <alignment horizontal="right" vertical="center" wrapText="1" shrinkToFit="1"/>
    </xf>
    <xf numFmtId="0" fontId="3" fillId="0" borderId="53" xfId="2" applyFont="1" applyBorder="1" applyAlignment="1">
      <alignment horizontal="left" vertical="center" shrinkToFit="1"/>
    </xf>
    <xf numFmtId="0" fontId="4" fillId="0" borderId="6" xfId="2" applyFont="1" applyBorder="1" applyAlignment="1">
      <alignment vertical="center"/>
    </xf>
    <xf numFmtId="0" fontId="3" fillId="0" borderId="60" xfId="2" applyFont="1" applyBorder="1" applyAlignment="1">
      <alignment horizontal="center" vertical="center" wrapText="1" shrinkToFit="1"/>
    </xf>
    <xf numFmtId="0" fontId="3" fillId="0" borderId="40" xfId="2" applyFont="1" applyBorder="1" applyAlignment="1">
      <alignment vertical="center"/>
    </xf>
    <xf numFmtId="0" fontId="3" fillId="0" borderId="29" xfId="2" applyFont="1" applyFill="1" applyBorder="1" applyAlignment="1">
      <alignment vertical="center" wrapText="1" shrinkToFit="1"/>
    </xf>
    <xf numFmtId="0" fontId="3" fillId="0" borderId="40" xfId="2" applyFont="1" applyFill="1" applyBorder="1" applyAlignment="1">
      <alignment vertical="center" wrapText="1" shrinkToFit="1"/>
    </xf>
    <xf numFmtId="0" fontId="3" fillId="0" borderId="31" xfId="2" applyFont="1" applyBorder="1" applyAlignment="1">
      <alignment horizontal="left" vertical="center"/>
    </xf>
    <xf numFmtId="0" fontId="13" fillId="0" borderId="29" xfId="2" applyFont="1" applyBorder="1"/>
    <xf numFmtId="49" fontId="6" fillId="0" borderId="39" xfId="2" applyNumberFormat="1" applyFont="1" applyBorder="1" applyAlignment="1">
      <alignment horizontal="center" vertical="center" shrinkToFit="1"/>
    </xf>
    <xf numFmtId="0" fontId="4" fillId="0" borderId="29" xfId="2" applyFont="1" applyBorder="1"/>
    <xf numFmtId="49" fontId="5" fillId="0" borderId="0" xfId="2" applyNumberFormat="1" applyFont="1" applyBorder="1" applyAlignment="1">
      <alignment vertical="center" shrinkToFit="1"/>
    </xf>
    <xf numFmtId="0" fontId="12" fillId="0" borderId="0" xfId="0" applyFont="1" applyBorder="1" applyAlignment="1"/>
    <xf numFmtId="0" fontId="3" fillId="0" borderId="29" xfId="2" applyFont="1" applyBorder="1" applyAlignment="1">
      <alignment horizontal="left" wrapText="1" shrinkToFit="1"/>
    </xf>
    <xf numFmtId="0" fontId="6" fillId="0" borderId="65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64" xfId="2" applyFont="1" applyBorder="1" applyAlignment="1">
      <alignment horizontal="center" vertical="center" shrinkToFit="1"/>
    </xf>
    <xf numFmtId="0" fontId="6" fillId="0" borderId="50" xfId="2" applyFont="1" applyBorder="1" applyAlignment="1">
      <alignment horizontal="center" vertical="center" shrinkToFit="1"/>
    </xf>
    <xf numFmtId="0" fontId="3" fillId="0" borderId="41" xfId="2" applyFont="1" applyBorder="1" applyAlignment="1">
      <alignment horizontal="right" vertical="center" shrinkToFit="1"/>
    </xf>
    <xf numFmtId="0" fontId="3" fillId="0" borderId="21" xfId="2" applyFont="1" applyBorder="1" applyAlignment="1">
      <alignment horizontal="right" vertical="center" shrinkToFit="1"/>
    </xf>
    <xf numFmtId="0" fontId="3" fillId="0" borderId="43" xfId="2" applyFont="1" applyBorder="1" applyAlignment="1">
      <alignment horizontal="right" vertical="center" shrinkToFit="1"/>
    </xf>
    <xf numFmtId="0" fontId="3" fillId="0" borderId="43" xfId="2" applyFont="1" applyBorder="1" applyAlignment="1">
      <alignment horizontal="center"/>
    </xf>
    <xf numFmtId="0" fontId="3" fillId="0" borderId="53" xfId="2" applyFont="1" applyBorder="1" applyAlignment="1">
      <alignment vertical="center" wrapText="1" shrinkToFit="1"/>
    </xf>
    <xf numFmtId="0" fontId="8" fillId="0" borderId="53" xfId="2" applyNumberFormat="1" applyFont="1" applyBorder="1" applyAlignment="1">
      <alignment vertical="center"/>
    </xf>
    <xf numFmtId="16" fontId="8" fillId="0" borderId="42" xfId="2" applyNumberFormat="1" applyFont="1" applyBorder="1" applyAlignment="1">
      <alignment vertical="center"/>
    </xf>
    <xf numFmtId="0" fontId="3" fillId="0" borderId="42" xfId="2" applyFont="1" applyBorder="1" applyAlignment="1">
      <alignment vertical="center" wrapText="1" shrinkToFit="1"/>
    </xf>
    <xf numFmtId="49" fontId="3" fillId="0" borderId="53" xfId="2" applyNumberFormat="1" applyFont="1" applyBorder="1" applyAlignment="1">
      <alignment vertical="center" wrapText="1" shrinkToFit="1"/>
    </xf>
    <xf numFmtId="0" fontId="0" fillId="0" borderId="53" xfId="0" applyBorder="1" applyAlignment="1"/>
    <xf numFmtId="0" fontId="8" fillId="0" borderId="42" xfId="2" applyNumberFormat="1" applyFont="1" applyBorder="1" applyAlignment="1">
      <alignment vertical="center"/>
    </xf>
    <xf numFmtId="49" fontId="3" fillId="0" borderId="42" xfId="2" applyNumberFormat="1" applyFont="1" applyBorder="1" applyAlignment="1">
      <alignment vertical="center" wrapText="1" shrinkToFit="1"/>
    </xf>
    <xf numFmtId="0" fontId="13" fillId="0" borderId="53" xfId="0" applyFont="1" applyBorder="1" applyAlignment="1"/>
    <xf numFmtId="0" fontId="3" fillId="0" borderId="10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67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13" fillId="0" borderId="58" xfId="0" applyFont="1" applyBorder="1" applyAlignment="1">
      <alignment horizontal="center"/>
    </xf>
    <xf numFmtId="0" fontId="6" fillId="0" borderId="61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54" xfId="0" applyFont="1" applyBorder="1" applyAlignment="1">
      <alignment horizontal="center" vertical="center" textRotation="90" wrapText="1"/>
    </xf>
    <xf numFmtId="0" fontId="6" fillId="0" borderId="6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50" xfId="2" applyFont="1" applyBorder="1" applyAlignment="1">
      <alignment horizontal="center" shrinkToFit="1"/>
    </xf>
    <xf numFmtId="0" fontId="6" fillId="0" borderId="39" xfId="2" applyFont="1" applyBorder="1" applyAlignment="1">
      <alignment horizontal="center" shrinkToFit="1"/>
    </xf>
    <xf numFmtId="0" fontId="6" fillId="0" borderId="65" xfId="2" applyFont="1" applyBorder="1" applyAlignment="1">
      <alignment horizontal="center" shrinkToFit="1"/>
    </xf>
    <xf numFmtId="0" fontId="0" fillId="0" borderId="39" xfId="0" applyBorder="1"/>
    <xf numFmtId="49" fontId="5" fillId="0" borderId="50" xfId="2" applyNumberFormat="1" applyFont="1" applyBorder="1" applyAlignment="1">
      <alignment horizontal="center" vertical="center" shrinkToFit="1"/>
    </xf>
    <xf numFmtId="0" fontId="3" fillId="0" borderId="48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3" fillId="0" borderId="48" xfId="2" applyFont="1" applyBorder="1" applyAlignment="1">
      <alignment horizontal="left" vertical="center" wrapText="1" shrinkToFit="1"/>
    </xf>
    <xf numFmtId="0" fontId="3" fillId="0" borderId="53" xfId="2" applyFont="1" applyBorder="1" applyAlignment="1">
      <alignment horizontal="left" vertical="center" wrapText="1" shrinkToFit="1"/>
    </xf>
    <xf numFmtId="49" fontId="5" fillId="0" borderId="65" xfId="2" applyNumberFormat="1" applyFont="1" applyBorder="1" applyAlignment="1">
      <alignment horizontal="center" vertical="center" shrinkToFit="1"/>
    </xf>
    <xf numFmtId="49" fontId="5" fillId="0" borderId="39" xfId="2" applyNumberFormat="1" applyFont="1" applyBorder="1" applyAlignment="1">
      <alignment horizontal="center" vertical="center" shrinkToFit="1"/>
    </xf>
    <xf numFmtId="49" fontId="5" fillId="0" borderId="65" xfId="2" applyNumberFormat="1" applyFont="1" applyBorder="1" applyAlignment="1">
      <alignment horizontal="center" vertical="justify" shrinkToFit="1"/>
    </xf>
    <xf numFmtId="49" fontId="5" fillId="0" borderId="50" xfId="2" applyNumberFormat="1" applyFont="1" applyBorder="1" applyAlignment="1">
      <alignment horizontal="center" vertical="justify" shrinkToFit="1"/>
    </xf>
    <xf numFmtId="49" fontId="5" fillId="0" borderId="39" xfId="2" applyNumberFormat="1" applyFont="1" applyBorder="1" applyAlignment="1">
      <alignment horizontal="center" vertical="justify" shrinkToFit="1"/>
    </xf>
    <xf numFmtId="49" fontId="5" fillId="0" borderId="61" xfId="1" applyFont="1" applyBorder="1" applyAlignment="1">
      <alignment horizontal="center" vertical="center"/>
    </xf>
    <xf numFmtId="49" fontId="5" fillId="0" borderId="49" xfId="1" applyFont="1" applyBorder="1" applyAlignment="1">
      <alignment horizontal="center" vertical="center"/>
    </xf>
    <xf numFmtId="49" fontId="5" fillId="0" borderId="54" xfId="1" applyFont="1" applyBorder="1" applyAlignment="1">
      <alignment horizontal="center" vertical="center"/>
    </xf>
    <xf numFmtId="49" fontId="6" fillId="0" borderId="68" xfId="1" applyFont="1" applyBorder="1" applyAlignment="1">
      <alignment horizontal="center" vertical="center" textRotation="90" wrapText="1"/>
    </xf>
    <xf numFmtId="49" fontId="6" fillId="0" borderId="67" xfId="1" applyFont="1" applyBorder="1" applyAlignment="1">
      <alignment horizontal="center" vertical="center" textRotation="90" wrapText="1"/>
    </xf>
    <xf numFmtId="49" fontId="6" fillId="0" borderId="63" xfId="1" applyFont="1" applyBorder="1" applyAlignment="1">
      <alignment horizontal="center" vertical="center" textRotation="90" wrapText="1"/>
    </xf>
    <xf numFmtId="0" fontId="3" fillId="0" borderId="31" xfId="2" applyFont="1" applyBorder="1" applyAlignment="1">
      <alignment horizontal="left" vertical="center" wrapText="1" shrinkToFit="1"/>
    </xf>
    <xf numFmtId="0" fontId="3" fillId="0" borderId="40" xfId="2" applyFont="1" applyBorder="1" applyAlignment="1">
      <alignment horizontal="left" vertical="center" wrapText="1" shrinkToFit="1"/>
    </xf>
    <xf numFmtId="49" fontId="5" fillId="0" borderId="0" xfId="1" applyFont="1" applyBorder="1" applyAlignment="1">
      <alignment horizontal="center" vertical="justify"/>
    </xf>
    <xf numFmtId="49" fontId="5" fillId="0" borderId="27" xfId="1" applyFont="1" applyBorder="1" applyAlignment="1">
      <alignment horizontal="center" vertical="justify"/>
    </xf>
    <xf numFmtId="0" fontId="4" fillId="0" borderId="61" xfId="2" applyFont="1" applyBorder="1" applyAlignment="1">
      <alignment horizontal="center" vertical="center" wrapText="1"/>
    </xf>
    <xf numFmtId="0" fontId="4" fillId="0" borderId="49" xfId="2" applyFont="1" applyBorder="1" applyAlignment="1">
      <alignment horizontal="center" vertical="center" wrapText="1"/>
    </xf>
    <xf numFmtId="0" fontId="4" fillId="0" borderId="54" xfId="2" applyFont="1" applyBorder="1" applyAlignment="1">
      <alignment horizontal="center" vertical="center" wrapText="1"/>
    </xf>
    <xf numFmtId="49" fontId="5" fillId="0" borderId="65" xfId="1" applyNumberFormat="1" applyFont="1" applyBorder="1" applyAlignment="1">
      <alignment horizontal="center" vertical="justify"/>
    </xf>
    <xf numFmtId="49" fontId="5" fillId="0" borderId="50" xfId="1" applyNumberFormat="1" applyFont="1" applyBorder="1" applyAlignment="1">
      <alignment horizontal="left" vertical="justify"/>
    </xf>
    <xf numFmtId="0" fontId="0" fillId="0" borderId="50" xfId="0" applyBorder="1"/>
    <xf numFmtId="0" fontId="6" fillId="0" borderId="65" xfId="2" applyFont="1" applyBorder="1" applyAlignment="1">
      <alignment horizontal="center" vertical="center" shrinkToFit="1"/>
    </xf>
    <xf numFmtId="0" fontId="6" fillId="0" borderId="39" xfId="2" applyFont="1" applyBorder="1" applyAlignment="1">
      <alignment horizontal="center" vertical="center" shrinkToFit="1"/>
    </xf>
    <xf numFmtId="0" fontId="3" fillId="0" borderId="41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30" xfId="2" applyFont="1" applyBorder="1" applyAlignment="1">
      <alignment horizontal="left" vertical="center" wrapText="1" shrinkToFit="1"/>
    </xf>
    <xf numFmtId="49" fontId="6" fillId="0" borderId="61" xfId="1" applyFont="1" applyBorder="1" applyAlignment="1">
      <alignment horizontal="center" vertical="center" textRotation="90" wrapText="1"/>
    </xf>
    <xf numFmtId="49" fontId="6" fillId="0" borderId="49" xfId="1" applyFont="1" applyBorder="1" applyAlignment="1">
      <alignment horizontal="center" vertical="center" textRotation="90" wrapText="1"/>
    </xf>
    <xf numFmtId="49" fontId="6" fillId="0" borderId="54" xfId="1" applyFont="1" applyBorder="1" applyAlignment="1">
      <alignment horizontal="center" vertical="center" textRotation="90" wrapText="1"/>
    </xf>
    <xf numFmtId="0" fontId="11" fillId="0" borderId="65" xfId="2" applyFont="1" applyBorder="1" applyAlignment="1">
      <alignment horizontal="center"/>
    </xf>
    <xf numFmtId="0" fontId="11" fillId="0" borderId="50" xfId="2" applyFont="1" applyBorder="1" applyAlignment="1">
      <alignment horizontal="center"/>
    </xf>
    <xf numFmtId="0" fontId="11" fillId="0" borderId="39" xfId="2" applyFont="1" applyBorder="1" applyAlignment="1">
      <alignment horizontal="center"/>
    </xf>
    <xf numFmtId="49" fontId="6" fillId="0" borderId="28" xfId="1" applyFont="1" applyBorder="1" applyAlignment="1">
      <alignment horizontal="center" vertical="justify"/>
    </xf>
    <xf numFmtId="49" fontId="6" fillId="0" borderId="0" xfId="1" applyFont="1" applyBorder="1" applyAlignment="1">
      <alignment horizontal="center" vertical="justify"/>
    </xf>
    <xf numFmtId="49" fontId="6" fillId="0" borderId="30" xfId="1" applyFont="1" applyBorder="1" applyAlignment="1">
      <alignment horizontal="center" vertical="justify"/>
    </xf>
    <xf numFmtId="49" fontId="5" fillId="0" borderId="65" xfId="1" applyNumberFormat="1" applyFont="1" applyBorder="1" applyAlignment="1">
      <alignment horizontal="center" vertical="justify" wrapText="1"/>
    </xf>
    <xf numFmtId="49" fontId="5" fillId="0" borderId="50" xfId="1" applyNumberFormat="1" applyFont="1" applyBorder="1" applyAlignment="1">
      <alignment horizontal="center" vertical="justify" wrapText="1"/>
    </xf>
    <xf numFmtId="49" fontId="5" fillId="0" borderId="39" xfId="1" applyNumberFormat="1" applyFont="1" applyBorder="1" applyAlignment="1">
      <alignment horizontal="center" vertical="justify" wrapText="1"/>
    </xf>
    <xf numFmtId="49" fontId="3" fillId="0" borderId="31" xfId="2" applyNumberFormat="1" applyFont="1" applyBorder="1" applyAlignment="1">
      <alignment horizontal="left" vertical="center" wrapText="1" shrinkToFit="1"/>
    </xf>
    <xf numFmtId="49" fontId="3" fillId="0" borderId="40" xfId="2" applyNumberFormat="1" applyFont="1" applyBorder="1" applyAlignment="1">
      <alignment horizontal="left" vertical="center" wrapText="1" shrinkToFit="1"/>
    </xf>
    <xf numFmtId="49" fontId="5" fillId="0" borderId="50" xfId="2" applyNumberFormat="1" applyFont="1" applyBorder="1" applyAlignment="1">
      <alignment horizontal="center" vertical="center"/>
    </xf>
    <xf numFmtId="49" fontId="5" fillId="0" borderId="39" xfId="2" applyNumberFormat="1" applyFont="1" applyBorder="1" applyAlignment="1">
      <alignment horizontal="center" vertical="center"/>
    </xf>
    <xf numFmtId="49" fontId="3" fillId="0" borderId="31" xfId="2" applyNumberFormat="1" applyFont="1" applyFill="1" applyBorder="1" applyAlignment="1">
      <alignment horizontal="left" vertical="center" wrapText="1" shrinkToFit="1"/>
    </xf>
    <xf numFmtId="49" fontId="3" fillId="0" borderId="40" xfId="2" applyNumberFormat="1" applyFont="1" applyFill="1" applyBorder="1" applyAlignment="1">
      <alignment horizontal="left" vertical="center" wrapText="1" shrinkToFit="1"/>
    </xf>
    <xf numFmtId="0" fontId="3" fillId="0" borderId="31" xfId="2" applyFont="1" applyFill="1" applyBorder="1" applyAlignment="1">
      <alignment horizontal="left" vertical="center" wrapText="1" shrinkToFit="1"/>
    </xf>
    <xf numFmtId="0" fontId="3" fillId="0" borderId="40" xfId="2" applyFont="1" applyFill="1" applyBorder="1" applyAlignment="1">
      <alignment horizontal="left" vertical="center" wrapText="1" shrinkToFit="1"/>
    </xf>
  </cellXfs>
  <cellStyles count="3">
    <cellStyle name="Необычный" xfId="1"/>
    <cellStyle name="Обычный" xfId="0" builtinId="0"/>
    <cellStyle name="Обычный_зразок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workbookViewId="0">
      <selection activeCell="C3" sqref="C3"/>
    </sheetView>
  </sheetViews>
  <sheetFormatPr defaultRowHeight="12.75"/>
  <cols>
    <col min="1" max="1" width="4.85546875" style="82" customWidth="1"/>
    <col min="2" max="2" width="50.7109375" style="82" customWidth="1"/>
    <col min="3" max="10" width="9.7109375" style="82" customWidth="1"/>
    <col min="11" max="16384" width="9.140625" style="82"/>
  </cols>
  <sheetData>
    <row r="2" spans="1:14" ht="13.5" thickBot="1">
      <c r="C2" s="83"/>
      <c r="D2" s="235" t="s">
        <v>92</v>
      </c>
      <c r="E2" s="235"/>
      <c r="F2" s="235"/>
      <c r="G2" s="235"/>
      <c r="H2" s="235"/>
      <c r="I2" s="235"/>
      <c r="J2" s="235"/>
    </row>
    <row r="3" spans="1:14" ht="13.5" thickBot="1">
      <c r="B3" s="82" t="s">
        <v>48</v>
      </c>
      <c r="C3" s="84">
        <v>26215347</v>
      </c>
      <c r="D3" s="236"/>
      <c r="E3" s="237"/>
      <c r="F3" s="237"/>
      <c r="G3" s="237"/>
      <c r="H3" s="237"/>
      <c r="I3" s="237"/>
      <c r="J3" s="237"/>
      <c r="K3" s="114"/>
      <c r="L3" s="114"/>
      <c r="M3" s="114"/>
      <c r="N3" s="114"/>
    </row>
    <row r="4" spans="1:14" ht="13.5" thickBot="1">
      <c r="D4" s="236" t="s">
        <v>207</v>
      </c>
      <c r="E4" s="237"/>
      <c r="F4" s="237"/>
      <c r="G4" s="237"/>
      <c r="H4" s="237"/>
      <c r="I4" s="237"/>
      <c r="J4" s="237"/>
      <c r="K4" s="212"/>
      <c r="L4" s="212"/>
      <c r="M4" s="212"/>
      <c r="N4" s="212"/>
    </row>
    <row r="5" spans="1:14" ht="13.5" thickBot="1">
      <c r="B5" s="82" t="s">
        <v>49</v>
      </c>
      <c r="C5" s="84"/>
      <c r="D5" s="236" t="s">
        <v>208</v>
      </c>
      <c r="E5" s="237"/>
      <c r="F5" s="237"/>
      <c r="G5" s="237"/>
      <c r="H5" s="237"/>
      <c r="I5" s="237"/>
      <c r="J5" s="237"/>
      <c r="K5" s="114"/>
      <c r="L5" s="114"/>
      <c r="M5" s="114"/>
      <c r="N5" s="114"/>
    </row>
    <row r="6" spans="1:14">
      <c r="D6" s="233"/>
      <c r="E6" s="233"/>
      <c r="F6" s="233"/>
      <c r="G6" s="233"/>
      <c r="H6" s="233"/>
      <c r="I6" s="233"/>
      <c r="J6" s="233"/>
    </row>
    <row r="8" spans="1:14">
      <c r="A8" s="234" t="s">
        <v>95</v>
      </c>
      <c r="B8" s="234"/>
      <c r="C8" s="234"/>
      <c r="D8" s="234"/>
      <c r="E8" s="234"/>
      <c r="F8" s="234"/>
      <c r="G8" s="234"/>
      <c r="H8" s="234"/>
      <c r="I8" s="234"/>
      <c r="J8" s="234"/>
    </row>
    <row r="9" spans="1:14">
      <c r="A9" s="234" t="s">
        <v>221</v>
      </c>
      <c r="B9" s="234"/>
      <c r="C9" s="234"/>
      <c r="D9" s="234"/>
      <c r="E9" s="234"/>
      <c r="F9" s="234"/>
      <c r="G9" s="234"/>
      <c r="H9" s="234"/>
      <c r="I9" s="234"/>
      <c r="J9" s="234"/>
    </row>
    <row r="10" spans="1:14">
      <c r="A10" s="234" t="s">
        <v>217</v>
      </c>
      <c r="B10" s="234"/>
      <c r="C10" s="234"/>
      <c r="D10" s="234"/>
      <c r="E10" s="234"/>
      <c r="F10" s="234"/>
      <c r="G10" s="234"/>
      <c r="H10" s="234"/>
      <c r="I10" s="234"/>
      <c r="J10" s="234"/>
    </row>
    <row r="11" spans="1:14" ht="13.5" thickBot="1">
      <c r="A11" s="240" t="s">
        <v>47</v>
      </c>
      <c r="B11" s="240"/>
      <c r="C11" s="240"/>
      <c r="D11" s="240"/>
      <c r="E11" s="240"/>
      <c r="F11" s="240"/>
      <c r="G11" s="240"/>
      <c r="H11" s="240"/>
      <c r="I11" s="240"/>
      <c r="J11" s="240"/>
    </row>
    <row r="12" spans="1:14" ht="31.5" customHeight="1" thickBot="1">
      <c r="A12" s="241" t="s">
        <v>50</v>
      </c>
      <c r="B12" s="244" t="s">
        <v>51</v>
      </c>
      <c r="C12" s="252" t="s">
        <v>93</v>
      </c>
      <c r="D12" s="253"/>
      <c r="E12" s="253"/>
      <c r="F12" s="254"/>
      <c r="G12" s="252" t="s">
        <v>94</v>
      </c>
      <c r="H12" s="253"/>
      <c r="I12" s="253"/>
      <c r="J12" s="254"/>
    </row>
    <row r="13" spans="1:14">
      <c r="A13" s="242"/>
      <c r="B13" s="245"/>
      <c r="C13" s="247" t="s">
        <v>41</v>
      </c>
      <c r="D13" s="250" t="s">
        <v>52</v>
      </c>
      <c r="E13" s="250"/>
      <c r="F13" s="251"/>
      <c r="G13" s="247" t="s">
        <v>41</v>
      </c>
      <c r="H13" s="250" t="s">
        <v>52</v>
      </c>
      <c r="I13" s="250"/>
      <c r="J13" s="251"/>
    </row>
    <row r="14" spans="1:14" ht="12.75" customHeight="1">
      <c r="A14" s="242"/>
      <c r="B14" s="245"/>
      <c r="C14" s="248"/>
      <c r="D14" s="231" t="s">
        <v>53</v>
      </c>
      <c r="E14" s="231" t="s">
        <v>54</v>
      </c>
      <c r="F14" s="238" t="s">
        <v>55</v>
      </c>
      <c r="G14" s="248"/>
      <c r="H14" s="231" t="s">
        <v>53</v>
      </c>
      <c r="I14" s="231" t="s">
        <v>54</v>
      </c>
      <c r="J14" s="238" t="s">
        <v>55</v>
      </c>
    </row>
    <row r="15" spans="1:14" ht="74.25" customHeight="1" thickBot="1">
      <c r="A15" s="243"/>
      <c r="B15" s="246"/>
      <c r="C15" s="249"/>
      <c r="D15" s="232"/>
      <c r="E15" s="232"/>
      <c r="F15" s="239"/>
      <c r="G15" s="249"/>
      <c r="H15" s="232"/>
      <c r="I15" s="232"/>
      <c r="J15" s="239"/>
    </row>
    <row r="16" spans="1:14" ht="13.5" thickBot="1">
      <c r="A16" s="88">
        <v>1</v>
      </c>
      <c r="B16" s="89">
        <v>2</v>
      </c>
      <c r="C16" s="85">
        <v>3</v>
      </c>
      <c r="D16" s="86">
        <v>4</v>
      </c>
      <c r="E16" s="86">
        <v>5</v>
      </c>
      <c r="F16" s="87">
        <v>6</v>
      </c>
      <c r="G16" s="90">
        <v>7</v>
      </c>
      <c r="H16" s="91">
        <v>8</v>
      </c>
      <c r="I16" s="81">
        <v>9</v>
      </c>
      <c r="J16" s="91">
        <v>10</v>
      </c>
    </row>
    <row r="17" spans="1:10" ht="12.75" customHeight="1">
      <c r="A17" s="92">
        <v>1</v>
      </c>
      <c r="B17" s="93" t="s">
        <v>56</v>
      </c>
      <c r="C17" s="94"/>
      <c r="D17" s="95"/>
      <c r="E17" s="95"/>
      <c r="F17" s="96"/>
      <c r="G17" s="97"/>
      <c r="H17" s="138"/>
      <c r="I17" s="97"/>
      <c r="J17" s="96"/>
    </row>
    <row r="18" spans="1:10">
      <c r="A18" s="98">
        <v>2</v>
      </c>
      <c r="B18" s="99" t="s">
        <v>57</v>
      </c>
      <c r="C18" s="100">
        <v>40868</v>
      </c>
      <c r="D18" s="101">
        <v>40868</v>
      </c>
      <c r="E18" s="101">
        <v>0</v>
      </c>
      <c r="F18" s="102">
        <v>0</v>
      </c>
      <c r="G18" s="103">
        <v>47576</v>
      </c>
      <c r="H18" s="101">
        <v>46053</v>
      </c>
      <c r="I18" s="103">
        <v>1523</v>
      </c>
      <c r="J18" s="102">
        <v>0</v>
      </c>
    </row>
    <row r="19" spans="1:10" ht="12.75" customHeight="1">
      <c r="A19" s="98">
        <v>3</v>
      </c>
      <c r="B19" s="104" t="s">
        <v>84</v>
      </c>
      <c r="C19" s="100">
        <v>18000</v>
      </c>
      <c r="D19" s="101">
        <v>13300</v>
      </c>
      <c r="E19" s="101">
        <v>4700</v>
      </c>
      <c r="F19" s="102">
        <v>0</v>
      </c>
      <c r="G19" s="103">
        <v>21684</v>
      </c>
      <c r="H19" s="101">
        <v>7922</v>
      </c>
      <c r="I19" s="103">
        <v>13762</v>
      </c>
      <c r="J19" s="102">
        <v>0</v>
      </c>
    </row>
    <row r="20" spans="1:10" ht="24">
      <c r="A20" s="98">
        <v>4</v>
      </c>
      <c r="B20" s="106" t="s">
        <v>206</v>
      </c>
      <c r="C20" s="100">
        <v>400749</v>
      </c>
      <c r="D20" s="101">
        <v>0</v>
      </c>
      <c r="E20" s="101">
        <v>400749</v>
      </c>
      <c r="F20" s="102">
        <v>0</v>
      </c>
      <c r="G20" s="103">
        <v>373673</v>
      </c>
      <c r="H20" s="101">
        <v>0</v>
      </c>
      <c r="I20" s="103">
        <v>373673</v>
      </c>
      <c r="J20" s="102">
        <v>0</v>
      </c>
    </row>
    <row r="21" spans="1:10">
      <c r="A21" s="105">
        <v>5</v>
      </c>
      <c r="B21" s="99" t="s">
        <v>59</v>
      </c>
      <c r="C21" s="100">
        <v>18002</v>
      </c>
      <c r="D21" s="101">
        <v>0</v>
      </c>
      <c r="E21" s="101">
        <v>18002</v>
      </c>
      <c r="F21" s="102">
        <v>0</v>
      </c>
      <c r="G21" s="103">
        <v>27449</v>
      </c>
      <c r="H21" s="101">
        <v>0</v>
      </c>
      <c r="I21" s="103">
        <v>27449</v>
      </c>
      <c r="J21" s="102">
        <v>0</v>
      </c>
    </row>
    <row r="22" spans="1:10">
      <c r="A22" s="98">
        <v>6</v>
      </c>
      <c r="B22" s="106" t="s">
        <v>209</v>
      </c>
      <c r="C22" s="100">
        <v>8129</v>
      </c>
      <c r="D22" s="101">
        <v>4500</v>
      </c>
      <c r="E22" s="101">
        <v>3629</v>
      </c>
      <c r="F22" s="102">
        <v>0</v>
      </c>
      <c r="G22" s="103">
        <v>3814</v>
      </c>
      <c r="H22" s="101">
        <v>360</v>
      </c>
      <c r="I22" s="103">
        <v>3454</v>
      </c>
      <c r="J22" s="102">
        <v>0</v>
      </c>
    </row>
    <row r="23" spans="1:10">
      <c r="A23" s="98">
        <v>7</v>
      </c>
      <c r="B23" s="99" t="s">
        <v>58</v>
      </c>
      <c r="C23" s="100">
        <v>24545</v>
      </c>
      <c r="D23" s="101">
        <v>9500</v>
      </c>
      <c r="E23" s="101">
        <v>15045</v>
      </c>
      <c r="F23" s="102">
        <v>0</v>
      </c>
      <c r="G23" s="103">
        <v>12265</v>
      </c>
      <c r="H23" s="101">
        <v>6543</v>
      </c>
      <c r="I23" s="103">
        <v>5722</v>
      </c>
      <c r="J23" s="102">
        <v>0</v>
      </c>
    </row>
    <row r="24" spans="1:10" ht="13.5" thickBot="1">
      <c r="A24" s="107">
        <v>8</v>
      </c>
      <c r="B24" s="108" t="s">
        <v>60</v>
      </c>
      <c r="C24" s="109">
        <v>5235339</v>
      </c>
      <c r="D24" s="110">
        <v>4722832</v>
      </c>
      <c r="E24" s="110">
        <v>512507</v>
      </c>
      <c r="F24" s="111">
        <v>0</v>
      </c>
      <c r="G24" s="137">
        <v>5183338</v>
      </c>
      <c r="H24" s="110">
        <v>4748599</v>
      </c>
      <c r="I24" s="137">
        <v>434739</v>
      </c>
      <c r="J24" s="111">
        <v>0</v>
      </c>
    </row>
    <row r="25" spans="1:10" ht="13.5" thickBot="1">
      <c r="A25" s="84"/>
      <c r="B25" s="116" t="s">
        <v>61</v>
      </c>
      <c r="C25" s="112">
        <f t="shared" ref="C25:J25" si="0">SUM(C17:C24)</f>
        <v>5745632</v>
      </c>
      <c r="D25" s="112">
        <f t="shared" si="0"/>
        <v>4791000</v>
      </c>
      <c r="E25" s="112">
        <f t="shared" si="0"/>
        <v>954632</v>
      </c>
      <c r="F25" s="112">
        <f t="shared" si="0"/>
        <v>0</v>
      </c>
      <c r="G25" s="112">
        <f t="shared" si="0"/>
        <v>5669799</v>
      </c>
      <c r="H25" s="112">
        <f t="shared" si="0"/>
        <v>4809477</v>
      </c>
      <c r="I25" s="112">
        <f t="shared" si="0"/>
        <v>860322</v>
      </c>
      <c r="J25" s="112">
        <f t="shared" si="0"/>
        <v>0</v>
      </c>
    </row>
    <row r="27" spans="1:10">
      <c r="B27" s="82" t="s">
        <v>62</v>
      </c>
      <c r="D27" s="82" t="s">
        <v>218</v>
      </c>
    </row>
    <row r="28" spans="1:10">
      <c r="B28" s="113" t="s">
        <v>63</v>
      </c>
      <c r="D28" s="82" t="s">
        <v>64</v>
      </c>
    </row>
    <row r="30" spans="1:10">
      <c r="B30" s="114" t="s">
        <v>65</v>
      </c>
      <c r="C30" s="114"/>
      <c r="D30" s="82" t="s">
        <v>219</v>
      </c>
    </row>
    <row r="31" spans="1:10">
      <c r="B31" s="113" t="s">
        <v>66</v>
      </c>
      <c r="C31" s="115"/>
      <c r="D31" s="82" t="s">
        <v>64</v>
      </c>
      <c r="E31" s="115"/>
      <c r="F31" s="115"/>
    </row>
    <row r="33" spans="2:4">
      <c r="B33" s="82" t="s">
        <v>67</v>
      </c>
      <c r="D33" s="82" t="s">
        <v>220</v>
      </c>
    </row>
    <row r="34" spans="2:4">
      <c r="B34" s="113" t="s">
        <v>63</v>
      </c>
      <c r="D34" s="82" t="s">
        <v>64</v>
      </c>
    </row>
    <row r="36" spans="2:4">
      <c r="B36" s="82" t="s">
        <v>68</v>
      </c>
    </row>
  </sheetData>
  <mergeCells count="23">
    <mergeCell ref="C12:F12"/>
    <mergeCell ref="G12:J12"/>
    <mergeCell ref="E14:E15"/>
    <mergeCell ref="F14:F15"/>
    <mergeCell ref="G13:G15"/>
    <mergeCell ref="H13:J13"/>
    <mergeCell ref="H14:H15"/>
    <mergeCell ref="I14:I15"/>
    <mergeCell ref="D6:J6"/>
    <mergeCell ref="A8:J8"/>
    <mergeCell ref="D2:J2"/>
    <mergeCell ref="D3:J3"/>
    <mergeCell ref="D4:J4"/>
    <mergeCell ref="D5:J5"/>
    <mergeCell ref="J14:J15"/>
    <mergeCell ref="A9:J9"/>
    <mergeCell ref="A10:J10"/>
    <mergeCell ref="A11:J11"/>
    <mergeCell ref="A12:A15"/>
    <mergeCell ref="B12:B15"/>
    <mergeCell ref="C13:C15"/>
    <mergeCell ref="D13:F13"/>
    <mergeCell ref="D14:D15"/>
  </mergeCells>
  <phoneticPr fontId="9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7"/>
  <sheetViews>
    <sheetView tabSelected="1" zoomScaleNormal="100" workbookViewId="0">
      <pane ySplit="5" topLeftCell="A168" activePane="bottomLeft" state="frozen"/>
      <selection pane="bottomLeft" activeCell="B187" sqref="B187:H194"/>
    </sheetView>
  </sheetViews>
  <sheetFormatPr defaultRowHeight="12.75"/>
  <cols>
    <col min="1" max="1" width="2.7109375" style="2" customWidth="1"/>
    <col min="2" max="2" width="51.140625" style="2" customWidth="1"/>
    <col min="3" max="3" width="5.28515625" style="2" customWidth="1"/>
    <col min="4" max="4" width="4.140625" style="2" customWidth="1"/>
    <col min="5" max="5" width="5.7109375" style="2" customWidth="1"/>
    <col min="6" max="6" width="6.28515625" style="2" customWidth="1"/>
    <col min="7" max="7" width="5.7109375" style="2" customWidth="1"/>
    <col min="8" max="8" width="6.42578125" style="2" customWidth="1"/>
    <col min="9" max="9" width="6.140625" style="2" customWidth="1"/>
    <col min="10" max="15" width="5.7109375" style="2" customWidth="1"/>
    <col min="16" max="16" width="5.140625" style="2" customWidth="1"/>
    <col min="17" max="16384" width="9.140625" style="2"/>
  </cols>
  <sheetData>
    <row r="1" spans="1:16" ht="15" customHeight="1" thickBot="1">
      <c r="A1" s="279" t="s">
        <v>96</v>
      </c>
      <c r="B1" s="269" t="s">
        <v>0</v>
      </c>
      <c r="C1" s="272" t="s">
        <v>1</v>
      </c>
      <c r="D1" s="290" t="s">
        <v>2</v>
      </c>
      <c r="E1" s="282" t="s">
        <v>3</v>
      </c>
      <c r="F1" s="283"/>
      <c r="G1" s="283"/>
      <c r="H1" s="283"/>
      <c r="I1" s="283"/>
      <c r="J1" s="283"/>
      <c r="K1" s="284"/>
      <c r="L1" s="284"/>
      <c r="M1" s="284"/>
      <c r="N1" s="284"/>
      <c r="O1" s="284"/>
      <c r="P1" s="258"/>
    </row>
    <row r="2" spans="1:16" ht="14.25" customHeight="1" thickBot="1">
      <c r="A2" s="280"/>
      <c r="B2" s="270"/>
      <c r="C2" s="273"/>
      <c r="D2" s="291"/>
      <c r="E2" s="293" t="s">
        <v>89</v>
      </c>
      <c r="F2" s="294"/>
      <c r="G2" s="294"/>
      <c r="H2" s="294"/>
      <c r="I2" s="294"/>
      <c r="J2" s="295"/>
      <c r="K2" s="293" t="s">
        <v>90</v>
      </c>
      <c r="L2" s="294"/>
      <c r="M2" s="294"/>
      <c r="N2" s="294"/>
      <c r="O2" s="294"/>
      <c r="P2" s="295"/>
    </row>
    <row r="3" spans="1:16" ht="13.5" customHeight="1" thickBot="1">
      <c r="A3" s="280"/>
      <c r="B3" s="270"/>
      <c r="C3" s="273"/>
      <c r="D3" s="291"/>
      <c r="E3" s="299" t="s">
        <v>91</v>
      </c>
      <c r="F3" s="300"/>
      <c r="G3" s="300"/>
      <c r="H3" s="300"/>
      <c r="I3" s="300"/>
      <c r="J3" s="301"/>
      <c r="K3" s="299" t="s">
        <v>91</v>
      </c>
      <c r="L3" s="300"/>
      <c r="M3" s="300"/>
      <c r="N3" s="300"/>
      <c r="O3" s="300"/>
      <c r="P3" s="301"/>
    </row>
    <row r="4" spans="1:16" ht="13.5" customHeight="1" thickBot="1">
      <c r="A4" s="280"/>
      <c r="B4" s="270"/>
      <c r="C4" s="273"/>
      <c r="D4" s="291"/>
      <c r="E4" s="290" t="s">
        <v>4</v>
      </c>
      <c r="F4" s="277" t="s">
        <v>40</v>
      </c>
      <c r="G4" s="278"/>
      <c r="H4" s="296" t="s">
        <v>42</v>
      </c>
      <c r="I4" s="297"/>
      <c r="J4" s="298"/>
      <c r="K4" s="290" t="s">
        <v>4</v>
      </c>
      <c r="L4" s="277" t="s">
        <v>40</v>
      </c>
      <c r="M4" s="278"/>
      <c r="N4" s="296" t="s">
        <v>42</v>
      </c>
      <c r="O4" s="297"/>
      <c r="P4" s="298"/>
    </row>
    <row r="5" spans="1:16" ht="101.25" customHeight="1" thickBot="1">
      <c r="A5" s="281"/>
      <c r="B5" s="271"/>
      <c r="C5" s="274"/>
      <c r="D5" s="292"/>
      <c r="E5" s="292"/>
      <c r="F5" s="53" t="s">
        <v>41</v>
      </c>
      <c r="G5" s="52" t="s">
        <v>39</v>
      </c>
      <c r="H5" s="52" t="s">
        <v>43</v>
      </c>
      <c r="I5" s="52" t="s">
        <v>44</v>
      </c>
      <c r="J5" s="52" t="s">
        <v>5</v>
      </c>
      <c r="K5" s="292"/>
      <c r="L5" s="53" t="s">
        <v>41</v>
      </c>
      <c r="M5" s="52" t="s">
        <v>39</v>
      </c>
      <c r="N5" s="52" t="s">
        <v>43</v>
      </c>
      <c r="O5" s="52" t="s">
        <v>44</v>
      </c>
      <c r="P5" s="52" t="s">
        <v>5</v>
      </c>
    </row>
    <row r="6" spans="1:16" ht="16.5" customHeight="1" thickBot="1">
      <c r="A6" s="304" t="s">
        <v>46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5"/>
    </row>
    <row r="7" spans="1:16" ht="49.5" customHeight="1">
      <c r="A7" s="152">
        <v>1</v>
      </c>
      <c r="B7" s="146" t="s">
        <v>97</v>
      </c>
      <c r="C7" s="144" t="s">
        <v>6</v>
      </c>
      <c r="D7" s="145" t="s">
        <v>7</v>
      </c>
      <c r="E7" s="50"/>
      <c r="F7" s="34"/>
      <c r="G7" s="34"/>
      <c r="H7" s="34"/>
      <c r="I7" s="34"/>
      <c r="J7" s="35"/>
      <c r="K7" s="33"/>
      <c r="L7" s="34"/>
      <c r="M7" s="34"/>
      <c r="N7" s="36"/>
      <c r="O7" s="34"/>
      <c r="P7" s="35"/>
    </row>
    <row r="8" spans="1:16" ht="22.5">
      <c r="A8" s="71">
        <v>2</v>
      </c>
      <c r="B8" s="146" t="s">
        <v>193</v>
      </c>
      <c r="C8" s="58" t="s">
        <v>8</v>
      </c>
      <c r="D8" s="132" t="s">
        <v>7</v>
      </c>
      <c r="E8" s="50"/>
      <c r="F8" s="1"/>
      <c r="G8" s="1"/>
      <c r="H8" s="1"/>
      <c r="I8" s="1"/>
      <c r="J8" s="8"/>
      <c r="K8" s="9"/>
      <c r="L8" s="1"/>
      <c r="M8" s="1"/>
      <c r="N8" s="7"/>
      <c r="O8" s="1"/>
      <c r="P8" s="8"/>
    </row>
    <row r="9" spans="1:16" ht="12.75" customHeight="1">
      <c r="A9" s="71">
        <v>3</v>
      </c>
      <c r="B9" s="147" t="s">
        <v>194</v>
      </c>
      <c r="C9" s="58" t="s">
        <v>9</v>
      </c>
      <c r="D9" s="55" t="s">
        <v>7</v>
      </c>
      <c r="E9" s="9"/>
      <c r="F9" s="1"/>
      <c r="G9" s="1"/>
      <c r="H9" s="1"/>
      <c r="I9" s="1"/>
      <c r="J9" s="8"/>
      <c r="K9" s="9"/>
      <c r="L9" s="1"/>
      <c r="M9" s="1"/>
      <c r="N9" s="7"/>
      <c r="O9" s="1"/>
      <c r="P9" s="8"/>
    </row>
    <row r="10" spans="1:16" ht="25.5" customHeight="1">
      <c r="A10" s="71">
        <v>4</v>
      </c>
      <c r="B10" s="142" t="s">
        <v>195</v>
      </c>
      <c r="C10" s="58" t="s">
        <v>10</v>
      </c>
      <c r="D10" s="56" t="s">
        <v>7</v>
      </c>
      <c r="E10" s="9"/>
      <c r="F10" s="1"/>
      <c r="G10" s="48"/>
      <c r="H10" s="48"/>
      <c r="I10" s="48"/>
      <c r="J10" s="49"/>
      <c r="K10" s="50"/>
      <c r="L10" s="48"/>
      <c r="M10" s="48"/>
      <c r="N10" s="47"/>
      <c r="O10" s="48"/>
      <c r="P10" s="49"/>
    </row>
    <row r="11" spans="1:16" ht="12.75" customHeight="1" thickBot="1">
      <c r="A11" s="71">
        <v>5</v>
      </c>
      <c r="B11" s="142" t="s">
        <v>196</v>
      </c>
      <c r="C11" s="58" t="s">
        <v>12</v>
      </c>
      <c r="D11" s="56" t="s">
        <v>11</v>
      </c>
      <c r="E11" s="9"/>
      <c r="F11" s="1"/>
      <c r="G11" s="1"/>
      <c r="H11" s="1"/>
      <c r="I11" s="1"/>
      <c r="J11" s="8"/>
      <c r="K11" s="9"/>
      <c r="L11" s="1"/>
      <c r="M11" s="1"/>
      <c r="N11" s="7"/>
      <c r="O11" s="1"/>
      <c r="P11" s="8"/>
    </row>
    <row r="12" spans="1:16" ht="12.75" customHeight="1" thickBot="1">
      <c r="A12" s="60">
        <v>6</v>
      </c>
      <c r="B12" s="142"/>
      <c r="C12" s="58" t="s">
        <v>85</v>
      </c>
      <c r="D12" s="62" t="s">
        <v>11</v>
      </c>
      <c r="E12" s="9"/>
      <c r="F12" s="1"/>
      <c r="G12" s="1"/>
      <c r="H12" s="1"/>
      <c r="I12" s="1"/>
      <c r="J12" s="8"/>
      <c r="K12" s="9"/>
      <c r="L12" s="1"/>
      <c r="M12" s="1"/>
      <c r="N12" s="7"/>
      <c r="O12" s="1"/>
      <c r="P12" s="8"/>
    </row>
    <row r="13" spans="1:16" ht="12.75" customHeight="1" thickBot="1">
      <c r="A13" s="60">
        <v>7</v>
      </c>
      <c r="B13" s="148"/>
      <c r="C13" s="58" t="s">
        <v>13</v>
      </c>
      <c r="D13" s="62" t="s">
        <v>11</v>
      </c>
      <c r="E13" s="9"/>
      <c r="F13" s="1"/>
      <c r="G13" s="1"/>
      <c r="H13" s="1"/>
      <c r="I13" s="1"/>
      <c r="J13" s="8"/>
      <c r="K13" s="9"/>
      <c r="L13" s="1"/>
      <c r="M13" s="1"/>
      <c r="N13" s="7"/>
      <c r="O13" s="1"/>
      <c r="P13" s="8"/>
    </row>
    <row r="14" spans="1:16" ht="12.75" customHeight="1" thickBot="1">
      <c r="A14" s="60">
        <v>8</v>
      </c>
      <c r="B14" s="149"/>
      <c r="C14" s="58" t="s">
        <v>86</v>
      </c>
      <c r="D14" s="62" t="s">
        <v>11</v>
      </c>
      <c r="E14" s="9"/>
      <c r="F14" s="1"/>
      <c r="G14" s="1"/>
      <c r="H14" s="1"/>
      <c r="I14" s="1"/>
      <c r="J14" s="8"/>
      <c r="K14" s="9"/>
      <c r="L14" s="1"/>
      <c r="M14" s="1"/>
      <c r="N14" s="7"/>
      <c r="O14" s="1"/>
      <c r="P14" s="8"/>
    </row>
    <row r="15" spans="1:16" ht="15" customHeight="1" thickBot="1">
      <c r="A15" s="221">
        <v>9</v>
      </c>
      <c r="B15" s="150"/>
      <c r="C15" s="61" t="s">
        <v>14</v>
      </c>
      <c r="D15" s="62" t="s">
        <v>11</v>
      </c>
      <c r="E15" s="26"/>
      <c r="F15" s="28"/>
      <c r="G15" s="28"/>
      <c r="H15" s="28"/>
      <c r="I15" s="28"/>
      <c r="J15" s="39"/>
      <c r="K15" s="36"/>
      <c r="L15" s="34"/>
      <c r="M15" s="34"/>
      <c r="N15" s="136"/>
      <c r="O15" s="28"/>
      <c r="P15" s="39"/>
    </row>
    <row r="16" spans="1:16" ht="13.5" customHeight="1" thickBot="1">
      <c r="A16" s="285" t="s">
        <v>69</v>
      </c>
      <c r="B16" s="286"/>
      <c r="C16" s="74" t="s">
        <v>15</v>
      </c>
      <c r="D16" s="209" t="s">
        <v>11</v>
      </c>
      <c r="E16" s="14" t="s">
        <v>16</v>
      </c>
      <c r="F16" s="15">
        <f>SUM(F7:F15)</f>
        <v>0</v>
      </c>
      <c r="G16" s="15">
        <f>SUM(G7:G15)</f>
        <v>0</v>
      </c>
      <c r="H16" s="15">
        <f>SUM(H7:H15)</f>
        <v>0</v>
      </c>
      <c r="I16" s="15">
        <f>SUM(I7:I15)</f>
        <v>0</v>
      </c>
      <c r="J16" s="15">
        <f>SUM(J7:J15)</f>
        <v>0</v>
      </c>
      <c r="K16" s="17" t="s">
        <v>16</v>
      </c>
      <c r="L16" s="15">
        <f>SUM(L7:L15)</f>
        <v>0</v>
      </c>
      <c r="M16" s="15">
        <f>SUM(M7:M15)</f>
        <v>0</v>
      </c>
      <c r="N16" s="15">
        <f>SUM(N7:N15)</f>
        <v>0</v>
      </c>
      <c r="O16" s="15">
        <f>SUM(O7:O15)</f>
        <v>0</v>
      </c>
      <c r="P16" s="16">
        <f>SUM(P7:P15)</f>
        <v>0</v>
      </c>
    </row>
    <row r="17" spans="1:16" ht="16.5" customHeight="1" thickBot="1">
      <c r="A17" s="259" t="s">
        <v>17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</row>
    <row r="18" spans="1:16" ht="12.75" customHeight="1">
      <c r="A18" s="152">
        <v>1</v>
      </c>
      <c r="B18" s="141" t="s">
        <v>185</v>
      </c>
      <c r="C18" s="57" t="s">
        <v>18</v>
      </c>
      <c r="D18" s="62" t="s">
        <v>11</v>
      </c>
      <c r="E18" s="18">
        <v>0</v>
      </c>
      <c r="F18" s="4">
        <v>23096</v>
      </c>
      <c r="G18" s="4">
        <v>17700</v>
      </c>
      <c r="H18" s="19">
        <v>23096</v>
      </c>
      <c r="I18" s="19">
        <v>0</v>
      </c>
      <c r="J18" s="20">
        <v>0</v>
      </c>
      <c r="K18" s="21">
        <v>0</v>
      </c>
      <c r="L18" s="19">
        <v>21324</v>
      </c>
      <c r="M18" s="19">
        <v>16249</v>
      </c>
      <c r="N18" s="22">
        <v>21324</v>
      </c>
      <c r="O18" s="19">
        <v>0</v>
      </c>
      <c r="P18" s="20">
        <v>0</v>
      </c>
    </row>
    <row r="19" spans="1:16" ht="12.75" customHeight="1">
      <c r="A19" s="71">
        <v>2</v>
      </c>
      <c r="B19" s="141" t="s">
        <v>186</v>
      </c>
      <c r="C19" s="58" t="s">
        <v>20</v>
      </c>
      <c r="D19" s="63" t="s">
        <v>11</v>
      </c>
      <c r="E19" s="23">
        <v>0</v>
      </c>
      <c r="F19" s="1">
        <v>500</v>
      </c>
      <c r="G19" s="1">
        <v>0</v>
      </c>
      <c r="H19" s="24">
        <v>500</v>
      </c>
      <c r="I19" s="24">
        <v>0</v>
      </c>
      <c r="J19" s="25">
        <v>0</v>
      </c>
      <c r="K19" s="23">
        <v>0</v>
      </c>
      <c r="L19" s="24">
        <v>2873</v>
      </c>
      <c r="M19" s="24">
        <v>0</v>
      </c>
      <c r="N19" s="127">
        <v>1350</v>
      </c>
      <c r="O19" s="24">
        <v>1523</v>
      </c>
      <c r="P19" s="25">
        <v>0</v>
      </c>
    </row>
    <row r="20" spans="1:16" ht="12.75" customHeight="1">
      <c r="A20" s="71">
        <v>3</v>
      </c>
      <c r="B20" s="142" t="s">
        <v>191</v>
      </c>
      <c r="C20" s="58" t="s">
        <v>22</v>
      </c>
      <c r="D20" s="63" t="s">
        <v>11</v>
      </c>
      <c r="E20" s="23">
        <v>0</v>
      </c>
      <c r="F20" s="1">
        <v>17272</v>
      </c>
      <c r="G20" s="1">
        <v>14160</v>
      </c>
      <c r="H20" s="24">
        <v>17272</v>
      </c>
      <c r="I20" s="24">
        <v>0</v>
      </c>
      <c r="J20" s="25">
        <v>0</v>
      </c>
      <c r="K20" s="23">
        <v>0</v>
      </c>
      <c r="L20" s="24">
        <v>23379</v>
      </c>
      <c r="M20" s="24">
        <v>19163</v>
      </c>
      <c r="N20" s="127">
        <v>23379</v>
      </c>
      <c r="O20" s="24">
        <v>0</v>
      </c>
      <c r="P20" s="25">
        <v>0</v>
      </c>
    </row>
    <row r="21" spans="1:16" ht="12.75" customHeight="1">
      <c r="A21" s="71">
        <v>4</v>
      </c>
      <c r="B21" s="141" t="s">
        <v>187</v>
      </c>
      <c r="C21" s="58" t="s">
        <v>23</v>
      </c>
      <c r="D21" s="63" t="s">
        <v>11</v>
      </c>
      <c r="E21" s="9"/>
      <c r="F21" s="1"/>
      <c r="G21" s="1"/>
      <c r="H21" s="24"/>
      <c r="I21" s="24"/>
      <c r="J21" s="25"/>
      <c r="K21" s="9"/>
      <c r="L21" s="24"/>
      <c r="M21" s="24"/>
      <c r="N21" s="7"/>
      <c r="O21" s="24"/>
      <c r="P21" s="25"/>
    </row>
    <row r="22" spans="1:16" ht="12.75" customHeight="1">
      <c r="A22" s="71">
        <v>5</v>
      </c>
      <c r="B22" s="77" t="s">
        <v>199</v>
      </c>
      <c r="C22" s="58" t="s">
        <v>24</v>
      </c>
      <c r="D22" s="63" t="s">
        <v>11</v>
      </c>
      <c r="E22" s="9"/>
      <c r="F22" s="1"/>
      <c r="G22" s="1"/>
      <c r="H22" s="24"/>
      <c r="I22" s="24"/>
      <c r="J22" s="25"/>
      <c r="K22" s="9"/>
      <c r="L22" s="24"/>
      <c r="M22" s="24"/>
      <c r="N22" s="7"/>
      <c r="O22" s="24"/>
      <c r="P22" s="25"/>
    </row>
    <row r="23" spans="1:16" ht="12.75" customHeight="1">
      <c r="A23" s="71">
        <v>6</v>
      </c>
      <c r="C23" s="58" t="s">
        <v>25</v>
      </c>
      <c r="D23" s="63" t="s">
        <v>11</v>
      </c>
      <c r="E23" s="9"/>
      <c r="F23" s="1"/>
      <c r="G23" s="1"/>
      <c r="H23" s="24"/>
      <c r="I23" s="24"/>
      <c r="J23" s="25"/>
      <c r="K23" s="9"/>
      <c r="L23" s="24"/>
      <c r="M23" s="24"/>
      <c r="N23" s="7"/>
      <c r="O23" s="24"/>
      <c r="P23" s="25"/>
    </row>
    <row r="24" spans="1:16" ht="12.75" customHeight="1">
      <c r="A24" s="71">
        <v>7</v>
      </c>
      <c r="C24" s="59">
        <v>20017</v>
      </c>
      <c r="D24" s="64" t="s">
        <v>11</v>
      </c>
      <c r="E24" s="9"/>
      <c r="F24" s="1"/>
      <c r="G24" s="1"/>
      <c r="H24" s="24"/>
      <c r="I24" s="24"/>
      <c r="J24" s="25"/>
      <c r="K24" s="9"/>
      <c r="L24" s="24"/>
      <c r="M24" s="24"/>
      <c r="N24" s="7"/>
      <c r="O24" s="24"/>
      <c r="P24" s="25"/>
    </row>
    <row r="25" spans="1:16" ht="12.75" customHeight="1">
      <c r="A25" s="71">
        <v>8</v>
      </c>
      <c r="B25" s="141"/>
      <c r="C25" s="58" t="s">
        <v>26</v>
      </c>
      <c r="D25" s="63" t="s">
        <v>11</v>
      </c>
      <c r="E25" s="9"/>
      <c r="F25" s="1"/>
      <c r="G25" s="1"/>
      <c r="H25" s="24"/>
      <c r="I25" s="24"/>
      <c r="J25" s="25"/>
      <c r="K25" s="9"/>
      <c r="L25" s="24"/>
      <c r="M25" s="24"/>
      <c r="N25" s="7"/>
      <c r="O25" s="24"/>
      <c r="P25" s="25"/>
    </row>
    <row r="26" spans="1:16" ht="12.75" customHeight="1" thickBot="1">
      <c r="A26" s="153">
        <v>9</v>
      </c>
      <c r="B26" s="143"/>
      <c r="C26" s="61" t="s">
        <v>27</v>
      </c>
      <c r="D26" s="65" t="s">
        <v>11</v>
      </c>
      <c r="E26" s="26"/>
      <c r="F26" s="28"/>
      <c r="G26" s="28"/>
      <c r="H26" s="27"/>
      <c r="I26" s="27"/>
      <c r="J26" s="29"/>
      <c r="K26" s="26"/>
      <c r="L26" s="24"/>
      <c r="M26" s="24"/>
      <c r="N26" s="136"/>
      <c r="O26" s="24"/>
      <c r="P26" s="25"/>
    </row>
    <row r="27" spans="1:16" ht="12.75" customHeight="1" thickBot="1">
      <c r="A27" s="257" t="s">
        <v>70</v>
      </c>
      <c r="B27" s="256"/>
      <c r="C27" s="74" t="s">
        <v>28</v>
      </c>
      <c r="D27" s="76" t="s">
        <v>11</v>
      </c>
      <c r="E27" s="30" t="s">
        <v>29</v>
      </c>
      <c r="F27" s="15">
        <f>SUM(F18:F26)</f>
        <v>40868</v>
      </c>
      <c r="G27" s="15">
        <f>SUM(G18:G26)</f>
        <v>31860</v>
      </c>
      <c r="H27" s="15">
        <f>SUM(H18:H26)</f>
        <v>40868</v>
      </c>
      <c r="I27" s="15">
        <f>SUM(I18:I26)</f>
        <v>0</v>
      </c>
      <c r="J27" s="15">
        <f>SUM(J18:J26)</f>
        <v>0</v>
      </c>
      <c r="K27" s="17" t="s">
        <v>16</v>
      </c>
      <c r="L27" s="15">
        <f>SUM(L18:L26)</f>
        <v>47576</v>
      </c>
      <c r="M27" s="15">
        <f>SUM(M18:M26)</f>
        <v>35412</v>
      </c>
      <c r="N27" s="15">
        <f>SUM(N18:N26)</f>
        <v>46053</v>
      </c>
      <c r="O27" s="15">
        <f>SUM(O18:O26)</f>
        <v>1523</v>
      </c>
      <c r="P27" s="16">
        <f>SUM(P18:P26)</f>
        <v>0</v>
      </c>
    </row>
    <row r="28" spans="1:16" ht="16.5" customHeight="1" thickBot="1">
      <c r="A28" s="259" t="s">
        <v>83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</row>
    <row r="29" spans="1:16" ht="12.75" customHeight="1">
      <c r="A29" s="152">
        <v>1</v>
      </c>
      <c r="B29" s="155" t="s">
        <v>188</v>
      </c>
      <c r="C29" s="154">
        <v>30021</v>
      </c>
      <c r="D29" s="67" t="s">
        <v>45</v>
      </c>
      <c r="E29" s="47">
        <v>24</v>
      </c>
      <c r="F29" s="4">
        <v>10000</v>
      </c>
      <c r="G29" s="4">
        <v>0</v>
      </c>
      <c r="H29" s="4">
        <v>5300</v>
      </c>
      <c r="I29" s="4">
        <v>4700</v>
      </c>
      <c r="J29" s="5">
        <v>0</v>
      </c>
      <c r="K29" s="6">
        <v>24</v>
      </c>
      <c r="L29" s="4">
        <v>10684</v>
      </c>
      <c r="M29" s="4">
        <v>0</v>
      </c>
      <c r="N29" s="3">
        <v>3922</v>
      </c>
      <c r="O29" s="4">
        <v>6762</v>
      </c>
      <c r="P29" s="5">
        <v>0</v>
      </c>
    </row>
    <row r="30" spans="1:16" ht="12.75" customHeight="1">
      <c r="A30" s="71">
        <v>2</v>
      </c>
      <c r="B30" s="156" t="s">
        <v>98</v>
      </c>
      <c r="C30" s="69">
        <v>30022</v>
      </c>
      <c r="D30" s="40" t="s">
        <v>11</v>
      </c>
      <c r="E30" s="7">
        <v>0</v>
      </c>
      <c r="F30" s="1">
        <v>8000</v>
      </c>
      <c r="G30" s="1">
        <v>0</v>
      </c>
      <c r="H30" s="1">
        <v>8000</v>
      </c>
      <c r="I30" s="1">
        <v>0</v>
      </c>
      <c r="J30" s="8">
        <v>0</v>
      </c>
      <c r="K30" s="7">
        <v>0</v>
      </c>
      <c r="L30" s="1">
        <v>11000</v>
      </c>
      <c r="M30" s="1">
        <v>0</v>
      </c>
      <c r="N30" s="7">
        <v>4000</v>
      </c>
      <c r="O30" s="1">
        <v>7000</v>
      </c>
      <c r="P30" s="8">
        <v>0</v>
      </c>
    </row>
    <row r="31" spans="1:16" ht="12.75" customHeight="1">
      <c r="A31" s="71">
        <v>3</v>
      </c>
      <c r="B31" s="157" t="s">
        <v>189</v>
      </c>
      <c r="C31" s="69">
        <v>30023</v>
      </c>
      <c r="D31" s="40" t="s">
        <v>45</v>
      </c>
      <c r="E31" s="7"/>
      <c r="F31" s="1"/>
      <c r="G31" s="1"/>
      <c r="H31" s="1"/>
      <c r="I31" s="1"/>
      <c r="J31" s="8"/>
      <c r="K31" s="7"/>
      <c r="L31" s="1"/>
      <c r="M31" s="1"/>
      <c r="N31" s="7"/>
      <c r="O31" s="1"/>
      <c r="P31" s="8"/>
    </row>
    <row r="32" spans="1:16" ht="12.75" customHeight="1">
      <c r="A32" s="71">
        <v>4</v>
      </c>
      <c r="B32" s="158" t="s">
        <v>190</v>
      </c>
      <c r="C32" s="69">
        <v>30024</v>
      </c>
      <c r="D32" s="40" t="s">
        <v>11</v>
      </c>
      <c r="E32" s="7"/>
      <c r="F32" s="1"/>
      <c r="G32" s="1"/>
      <c r="H32" s="1"/>
      <c r="I32" s="1"/>
      <c r="J32" s="8"/>
      <c r="K32" s="7"/>
      <c r="L32" s="1"/>
      <c r="M32" s="1"/>
      <c r="N32" s="7"/>
      <c r="O32" s="1"/>
      <c r="P32" s="8"/>
    </row>
    <row r="33" spans="1:22" ht="12.75" customHeight="1">
      <c r="A33" s="71">
        <v>5</v>
      </c>
      <c r="B33" s="139" t="s">
        <v>200</v>
      </c>
      <c r="C33" s="69">
        <v>30025</v>
      </c>
      <c r="D33" s="67" t="s">
        <v>45</v>
      </c>
      <c r="E33" s="47"/>
      <c r="F33" s="48"/>
      <c r="G33" s="48"/>
      <c r="H33" s="48"/>
      <c r="I33" s="48"/>
      <c r="J33" s="49"/>
      <c r="K33" s="47"/>
      <c r="L33" s="48"/>
      <c r="M33" s="48"/>
      <c r="N33" s="47"/>
      <c r="O33" s="48"/>
      <c r="P33" s="49"/>
    </row>
    <row r="34" spans="1:22" ht="12.75" customHeight="1">
      <c r="A34" s="71">
        <v>6</v>
      </c>
      <c r="B34" s="156" t="s">
        <v>99</v>
      </c>
      <c r="C34" s="69">
        <v>30026</v>
      </c>
      <c r="D34" s="67" t="s">
        <v>11</v>
      </c>
      <c r="E34" s="7"/>
      <c r="F34" s="48"/>
      <c r="G34" s="48"/>
      <c r="H34" s="48"/>
      <c r="I34" s="48"/>
      <c r="J34" s="49"/>
      <c r="K34" s="7"/>
      <c r="L34" s="48"/>
      <c r="M34" s="48"/>
      <c r="N34" s="7"/>
      <c r="O34" s="48"/>
      <c r="P34" s="49"/>
    </row>
    <row r="35" spans="1:22" ht="12.75" customHeight="1">
      <c r="A35" s="71">
        <v>7</v>
      </c>
      <c r="B35" s="156" t="s">
        <v>100</v>
      </c>
      <c r="C35" s="71">
        <v>30027</v>
      </c>
      <c r="D35" s="67" t="s">
        <v>33</v>
      </c>
      <c r="E35" s="7"/>
      <c r="F35" s="48"/>
      <c r="G35" s="48"/>
      <c r="H35" s="48"/>
      <c r="I35" s="48"/>
      <c r="J35" s="49"/>
      <c r="K35" s="50"/>
      <c r="L35" s="48"/>
      <c r="M35" s="48"/>
      <c r="N35" s="47"/>
      <c r="O35" s="48"/>
      <c r="P35" s="49"/>
    </row>
    <row r="36" spans="1:22" ht="12.75" customHeight="1">
      <c r="A36" s="151">
        <v>8</v>
      </c>
      <c r="B36" s="156"/>
      <c r="C36" s="71">
        <v>30028</v>
      </c>
      <c r="D36" s="67"/>
      <c r="E36" s="7"/>
      <c r="F36" s="48"/>
      <c r="G36" s="48"/>
      <c r="H36" s="48"/>
      <c r="I36" s="48"/>
      <c r="J36" s="49"/>
      <c r="K36" s="50"/>
      <c r="L36" s="48"/>
      <c r="M36" s="48"/>
      <c r="N36" s="47"/>
      <c r="O36" s="48"/>
      <c r="P36" s="49"/>
    </row>
    <row r="37" spans="1:22" ht="12.75" customHeight="1" thickBot="1">
      <c r="A37" s="160">
        <v>9</v>
      </c>
      <c r="B37" s="159"/>
      <c r="C37" s="117">
        <v>30029</v>
      </c>
      <c r="D37" s="40"/>
      <c r="E37" s="7"/>
      <c r="F37" s="1"/>
      <c r="G37" s="1"/>
      <c r="H37" s="1"/>
      <c r="I37" s="1"/>
      <c r="J37" s="8"/>
      <c r="K37" s="9"/>
      <c r="L37" s="1"/>
      <c r="M37" s="1"/>
      <c r="N37" s="136"/>
      <c r="O37" s="28"/>
      <c r="P37" s="39"/>
    </row>
    <row r="38" spans="1:22" ht="12.75" customHeight="1" thickBot="1">
      <c r="A38" s="257" t="s">
        <v>30</v>
      </c>
      <c r="B38" s="256"/>
      <c r="C38" s="74" t="s">
        <v>71</v>
      </c>
      <c r="D38" s="73" t="s">
        <v>11</v>
      </c>
      <c r="E38" s="14" t="s">
        <v>16</v>
      </c>
      <c r="F38" s="15">
        <f>SUM(F29:F37)</f>
        <v>18000</v>
      </c>
      <c r="G38" s="15">
        <f>SUM(G29:G37)</f>
        <v>0</v>
      </c>
      <c r="H38" s="15">
        <f>SUM(H29:H37)</f>
        <v>13300</v>
      </c>
      <c r="I38" s="15">
        <f>SUM(I29:I37)</f>
        <v>4700</v>
      </c>
      <c r="J38" s="15">
        <f>SUM(J29:J37)</f>
        <v>0</v>
      </c>
      <c r="K38" s="17" t="s">
        <v>16</v>
      </c>
      <c r="L38" s="15">
        <f>SUM(L29:L37)</f>
        <v>21684</v>
      </c>
      <c r="M38" s="15">
        <f>SUM(M29:M37)</f>
        <v>0</v>
      </c>
      <c r="N38" s="15">
        <f>SUM(N29:N37)</f>
        <v>7922</v>
      </c>
      <c r="O38" s="15">
        <f>SUM(O29:O37)</f>
        <v>13762</v>
      </c>
      <c r="P38" s="16">
        <f>SUM(P29:P37)</f>
        <v>0</v>
      </c>
    </row>
    <row r="39" spans="1:22" ht="17.25" customHeight="1" thickBot="1">
      <c r="A39" s="259" t="s">
        <v>198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11"/>
      <c r="R39" s="211"/>
      <c r="S39" s="211"/>
      <c r="T39" s="211"/>
      <c r="U39" s="211"/>
      <c r="V39" s="211"/>
    </row>
    <row r="40" spans="1:22" ht="12.75" customHeight="1">
      <c r="A40" s="287">
        <v>1</v>
      </c>
      <c r="B40" s="289" t="s">
        <v>101</v>
      </c>
      <c r="C40" s="154">
        <v>40041</v>
      </c>
      <c r="D40" s="67" t="s">
        <v>19</v>
      </c>
      <c r="E40" s="32">
        <f t="shared" ref="E40:P40" si="0">SUM(E43,E45,E47)</f>
        <v>9.1</v>
      </c>
      <c r="F40" s="32">
        <f t="shared" si="0"/>
        <v>0</v>
      </c>
      <c r="G40" s="32">
        <f t="shared" si="0"/>
        <v>0</v>
      </c>
      <c r="H40" s="32">
        <f t="shared" si="0"/>
        <v>0</v>
      </c>
      <c r="I40" s="32">
        <f t="shared" si="0"/>
        <v>0</v>
      </c>
      <c r="J40" s="218">
        <f t="shared" si="0"/>
        <v>0</v>
      </c>
      <c r="K40" s="32">
        <f t="shared" si="0"/>
        <v>9.1</v>
      </c>
      <c r="L40" s="32">
        <f t="shared" si="0"/>
        <v>0</v>
      </c>
      <c r="M40" s="32">
        <f t="shared" si="0"/>
        <v>0</v>
      </c>
      <c r="N40" s="32">
        <f t="shared" si="0"/>
        <v>0</v>
      </c>
      <c r="O40" s="32">
        <f t="shared" si="0"/>
        <v>0</v>
      </c>
      <c r="P40" s="218">
        <f t="shared" si="0"/>
        <v>0</v>
      </c>
    </row>
    <row r="41" spans="1:22" ht="12.75" customHeight="1" thickBot="1">
      <c r="A41" s="288"/>
      <c r="B41" s="276"/>
      <c r="C41" s="69">
        <v>40042</v>
      </c>
      <c r="D41" s="40" t="s">
        <v>31</v>
      </c>
      <c r="E41" s="219">
        <f t="shared" ref="E41:P41" si="1">SUM(E44,E46,E48)</f>
        <v>135</v>
      </c>
      <c r="F41" s="219">
        <f t="shared" si="1"/>
        <v>11341</v>
      </c>
      <c r="G41" s="219">
        <f t="shared" si="1"/>
        <v>9297</v>
      </c>
      <c r="H41" s="219">
        <f t="shared" si="1"/>
        <v>0</v>
      </c>
      <c r="I41" s="219">
        <f t="shared" si="1"/>
        <v>11341</v>
      </c>
      <c r="J41" s="220">
        <f t="shared" si="1"/>
        <v>0</v>
      </c>
      <c r="K41" s="219">
        <f t="shared" si="1"/>
        <v>135</v>
      </c>
      <c r="L41" s="219">
        <f t="shared" si="1"/>
        <v>9780</v>
      </c>
      <c r="M41" s="219">
        <f t="shared" si="1"/>
        <v>8017</v>
      </c>
      <c r="N41" s="219">
        <f t="shared" si="1"/>
        <v>0</v>
      </c>
      <c r="O41" s="219">
        <f t="shared" si="1"/>
        <v>9780</v>
      </c>
      <c r="P41" s="220">
        <f t="shared" si="1"/>
        <v>0</v>
      </c>
    </row>
    <row r="42" spans="1:22" ht="12.75" customHeight="1">
      <c r="A42" s="80"/>
      <c r="B42" s="165" t="s">
        <v>72</v>
      </c>
      <c r="C42" s="69"/>
      <c r="D42" s="40"/>
      <c r="E42" s="161"/>
      <c r="F42" s="162"/>
      <c r="G42" s="162"/>
      <c r="H42" s="162"/>
      <c r="I42" s="162"/>
      <c r="J42" s="163"/>
      <c r="K42" s="164"/>
      <c r="L42" s="162"/>
      <c r="M42" s="162"/>
      <c r="N42" s="164"/>
      <c r="O42" s="162"/>
      <c r="P42" s="163"/>
    </row>
    <row r="43" spans="1:22" ht="12.75" customHeight="1">
      <c r="A43" s="224"/>
      <c r="B43" s="225" t="s">
        <v>215</v>
      </c>
      <c r="C43" s="69">
        <v>40043</v>
      </c>
      <c r="D43" s="40" t="s">
        <v>19</v>
      </c>
      <c r="E43" s="9">
        <v>3.5</v>
      </c>
      <c r="F43" s="1">
        <v>0</v>
      </c>
      <c r="G43" s="1">
        <v>0</v>
      </c>
      <c r="H43" s="1">
        <v>0</v>
      </c>
      <c r="I43" s="1">
        <v>0</v>
      </c>
      <c r="J43" s="8">
        <v>0</v>
      </c>
      <c r="K43" s="7">
        <v>3.5</v>
      </c>
      <c r="L43" s="1">
        <v>0</v>
      </c>
      <c r="M43" s="1">
        <v>0</v>
      </c>
      <c r="N43" s="7">
        <v>0</v>
      </c>
      <c r="O43" s="1">
        <v>0</v>
      </c>
      <c r="P43" s="8">
        <v>0</v>
      </c>
    </row>
    <row r="44" spans="1:22" ht="12.75" customHeight="1">
      <c r="A44" s="223"/>
      <c r="B44" s="222" t="s">
        <v>215</v>
      </c>
      <c r="C44" s="69">
        <v>40044</v>
      </c>
      <c r="D44" s="40" t="s">
        <v>31</v>
      </c>
      <c r="E44" s="9">
        <v>25</v>
      </c>
      <c r="F44" s="1">
        <v>3490</v>
      </c>
      <c r="G44" s="1">
        <v>2861</v>
      </c>
      <c r="H44" s="1">
        <v>0</v>
      </c>
      <c r="I44" s="1">
        <v>3490</v>
      </c>
      <c r="J44" s="8">
        <v>0</v>
      </c>
      <c r="K44" s="7">
        <v>25</v>
      </c>
      <c r="L44" s="1">
        <v>2975</v>
      </c>
      <c r="M44" s="1">
        <v>2439</v>
      </c>
      <c r="N44" s="7">
        <v>0</v>
      </c>
      <c r="O44" s="1">
        <v>2975</v>
      </c>
      <c r="P44" s="8">
        <v>0</v>
      </c>
    </row>
    <row r="45" spans="1:22" ht="12.75" customHeight="1">
      <c r="A45" s="228"/>
      <c r="B45" s="229" t="s">
        <v>216</v>
      </c>
      <c r="C45" s="69">
        <v>40045</v>
      </c>
      <c r="D45" s="40" t="s">
        <v>19</v>
      </c>
      <c r="E45" s="9">
        <v>5.6</v>
      </c>
      <c r="F45" s="1">
        <v>0</v>
      </c>
      <c r="G45" s="1">
        <v>0</v>
      </c>
      <c r="H45" s="1">
        <v>0</v>
      </c>
      <c r="I45" s="1">
        <v>0</v>
      </c>
      <c r="J45" s="8">
        <v>0</v>
      </c>
      <c r="K45" s="7">
        <v>5.6</v>
      </c>
      <c r="L45" s="1">
        <v>0</v>
      </c>
      <c r="M45" s="1">
        <v>0</v>
      </c>
      <c r="N45" s="7">
        <v>0</v>
      </c>
      <c r="O45" s="1">
        <v>0</v>
      </c>
      <c r="P45" s="8">
        <v>0</v>
      </c>
    </row>
    <row r="46" spans="1:22" ht="12.75" customHeight="1">
      <c r="A46" s="223"/>
      <c r="B46" s="226" t="s">
        <v>216</v>
      </c>
      <c r="C46" s="69">
        <v>40046</v>
      </c>
      <c r="D46" s="40" t="s">
        <v>31</v>
      </c>
      <c r="E46" s="9">
        <v>110</v>
      </c>
      <c r="F46" s="1">
        <v>7851</v>
      </c>
      <c r="G46" s="1">
        <v>6436</v>
      </c>
      <c r="H46" s="1">
        <v>0</v>
      </c>
      <c r="I46" s="1">
        <v>7851</v>
      </c>
      <c r="J46" s="8">
        <v>0</v>
      </c>
      <c r="K46" s="7">
        <v>110</v>
      </c>
      <c r="L46" s="1">
        <v>6805</v>
      </c>
      <c r="M46" s="1">
        <v>5578</v>
      </c>
      <c r="N46" s="7">
        <v>0</v>
      </c>
      <c r="O46" s="1">
        <v>6805</v>
      </c>
      <c r="P46" s="8">
        <v>0</v>
      </c>
    </row>
    <row r="47" spans="1:22" ht="12.75" customHeight="1">
      <c r="A47" s="228"/>
      <c r="B47" s="225" t="s">
        <v>32</v>
      </c>
      <c r="C47" s="69">
        <v>40047</v>
      </c>
      <c r="D47" s="40" t="s">
        <v>19</v>
      </c>
      <c r="E47" s="9"/>
      <c r="F47" s="1"/>
      <c r="G47" s="1"/>
      <c r="H47" s="1"/>
      <c r="I47" s="1"/>
      <c r="J47" s="8"/>
      <c r="K47" s="7"/>
      <c r="L47" s="1"/>
      <c r="M47" s="1"/>
      <c r="N47" s="7"/>
      <c r="O47" s="1"/>
      <c r="P47" s="8"/>
    </row>
    <row r="48" spans="1:22" ht="12.75" customHeight="1">
      <c r="A48" s="227"/>
      <c r="B48" s="230" t="s">
        <v>32</v>
      </c>
      <c r="C48" s="69">
        <v>40048</v>
      </c>
      <c r="D48" s="40" t="s">
        <v>31</v>
      </c>
      <c r="E48" s="9"/>
      <c r="F48" s="1"/>
      <c r="G48" s="1"/>
      <c r="H48" s="1"/>
      <c r="I48" s="1"/>
      <c r="J48" s="8"/>
      <c r="K48" s="7"/>
      <c r="L48" s="1"/>
      <c r="M48" s="1"/>
      <c r="N48" s="7"/>
      <c r="O48" s="1"/>
      <c r="P48" s="8"/>
    </row>
    <row r="49" spans="1:16" ht="12.75" customHeight="1">
      <c r="A49" s="260">
        <v>2</v>
      </c>
      <c r="B49" s="302" t="s">
        <v>102</v>
      </c>
      <c r="C49" s="69">
        <v>40049</v>
      </c>
      <c r="D49" s="40" t="s">
        <v>19</v>
      </c>
      <c r="E49" s="9">
        <v>199.9</v>
      </c>
      <c r="F49" s="1">
        <v>0</v>
      </c>
      <c r="G49" s="1">
        <v>0</v>
      </c>
      <c r="H49" s="1">
        <v>0</v>
      </c>
      <c r="I49" s="1">
        <v>0</v>
      </c>
      <c r="J49" s="8">
        <v>0</v>
      </c>
      <c r="K49" s="7">
        <v>199.89999999999998</v>
      </c>
      <c r="L49" s="1">
        <v>0</v>
      </c>
      <c r="M49" s="1">
        <v>0</v>
      </c>
      <c r="N49" s="7">
        <v>0</v>
      </c>
      <c r="O49" s="1">
        <v>0</v>
      </c>
      <c r="P49" s="8">
        <v>0</v>
      </c>
    </row>
    <row r="50" spans="1:16" ht="12.75" customHeight="1">
      <c r="A50" s="261"/>
      <c r="B50" s="303"/>
      <c r="C50" s="69">
        <v>40050</v>
      </c>
      <c r="D50" s="40" t="s">
        <v>31</v>
      </c>
      <c r="E50" s="9">
        <v>3078</v>
      </c>
      <c r="F50" s="1">
        <v>96375</v>
      </c>
      <c r="G50" s="1">
        <v>78997</v>
      </c>
      <c r="H50" s="1">
        <v>0</v>
      </c>
      <c r="I50" s="1">
        <v>96375</v>
      </c>
      <c r="J50" s="8">
        <v>0</v>
      </c>
      <c r="K50" s="7">
        <v>3078</v>
      </c>
      <c r="L50" s="1">
        <v>96377</v>
      </c>
      <c r="M50" s="1">
        <v>78997</v>
      </c>
      <c r="N50" s="7">
        <v>0</v>
      </c>
      <c r="O50" s="1">
        <v>96377</v>
      </c>
      <c r="P50" s="8">
        <v>0</v>
      </c>
    </row>
    <row r="51" spans="1:16" ht="12.75" customHeight="1">
      <c r="A51" s="260">
        <v>3</v>
      </c>
      <c r="B51" s="275" t="s">
        <v>103</v>
      </c>
      <c r="C51" s="69">
        <v>40051</v>
      </c>
      <c r="D51" s="40" t="s">
        <v>19</v>
      </c>
      <c r="E51" s="9">
        <v>7.5</v>
      </c>
      <c r="F51" s="1">
        <v>0</v>
      </c>
      <c r="G51" s="1">
        <v>0</v>
      </c>
      <c r="H51" s="1">
        <v>0</v>
      </c>
      <c r="I51" s="1">
        <v>0</v>
      </c>
      <c r="J51" s="8">
        <v>0</v>
      </c>
      <c r="K51" s="7">
        <v>0.5</v>
      </c>
      <c r="L51" s="1">
        <v>0</v>
      </c>
      <c r="M51" s="1">
        <v>0</v>
      </c>
      <c r="N51" s="7">
        <v>0</v>
      </c>
      <c r="O51" s="1">
        <v>0</v>
      </c>
      <c r="P51" s="8">
        <v>0</v>
      </c>
    </row>
    <row r="52" spans="1:16" ht="12.75" customHeight="1">
      <c r="A52" s="261"/>
      <c r="B52" s="276"/>
      <c r="C52" s="69">
        <v>40052</v>
      </c>
      <c r="D52" s="40" t="s">
        <v>31</v>
      </c>
      <c r="E52" s="9">
        <v>1186</v>
      </c>
      <c r="F52" s="1">
        <v>21447</v>
      </c>
      <c r="G52" s="1">
        <v>17580</v>
      </c>
      <c r="H52" s="1">
        <v>0</v>
      </c>
      <c r="I52" s="1">
        <v>21447</v>
      </c>
      <c r="J52" s="8">
        <v>0</v>
      </c>
      <c r="K52" s="7">
        <v>56</v>
      </c>
      <c r="L52" s="1">
        <v>1688</v>
      </c>
      <c r="M52" s="1">
        <v>1384</v>
      </c>
      <c r="N52" s="7">
        <v>0</v>
      </c>
      <c r="O52" s="1">
        <v>1688</v>
      </c>
      <c r="P52" s="8">
        <v>0</v>
      </c>
    </row>
    <row r="53" spans="1:16" ht="12.75" customHeight="1">
      <c r="A53" s="260">
        <v>4</v>
      </c>
      <c r="B53" s="275" t="s">
        <v>104</v>
      </c>
      <c r="C53" s="69">
        <v>40053</v>
      </c>
      <c r="D53" s="40" t="s">
        <v>19</v>
      </c>
      <c r="E53" s="9"/>
      <c r="F53" s="1"/>
      <c r="G53" s="1"/>
      <c r="H53" s="1"/>
      <c r="I53" s="1"/>
      <c r="J53" s="8"/>
      <c r="K53" s="7"/>
      <c r="L53" s="1"/>
      <c r="M53" s="1"/>
      <c r="N53" s="7"/>
      <c r="O53" s="1"/>
      <c r="P53" s="8"/>
    </row>
    <row r="54" spans="1:16" ht="12.75" customHeight="1">
      <c r="A54" s="261"/>
      <c r="B54" s="276"/>
      <c r="C54" s="69">
        <v>40054</v>
      </c>
      <c r="D54" s="40" t="s">
        <v>31</v>
      </c>
      <c r="E54" s="9"/>
      <c r="F54" s="1"/>
      <c r="G54" s="1"/>
      <c r="H54" s="1"/>
      <c r="I54" s="1"/>
      <c r="J54" s="8"/>
      <c r="K54" s="7"/>
      <c r="L54" s="1"/>
      <c r="M54" s="1"/>
      <c r="N54" s="7"/>
      <c r="O54" s="1"/>
      <c r="P54" s="8"/>
    </row>
    <row r="55" spans="1:16" ht="12.75" customHeight="1">
      <c r="A55" s="260">
        <v>5</v>
      </c>
      <c r="B55" s="308" t="s">
        <v>105</v>
      </c>
      <c r="C55" s="69">
        <v>40055</v>
      </c>
      <c r="D55" s="40" t="s">
        <v>19</v>
      </c>
      <c r="E55" s="9"/>
      <c r="F55" s="1"/>
      <c r="G55" s="1"/>
      <c r="H55" s="1"/>
      <c r="I55" s="1"/>
      <c r="J55" s="8"/>
      <c r="K55" s="7"/>
      <c r="L55" s="1"/>
      <c r="M55" s="1"/>
      <c r="N55" s="7"/>
      <c r="O55" s="1"/>
      <c r="P55" s="8"/>
    </row>
    <row r="56" spans="1:16" ht="12.75" customHeight="1">
      <c r="A56" s="261"/>
      <c r="B56" s="309"/>
      <c r="C56" s="69">
        <v>40056</v>
      </c>
      <c r="D56" s="40" t="s">
        <v>31</v>
      </c>
      <c r="E56" s="9"/>
      <c r="F56" s="1"/>
      <c r="G56" s="1"/>
      <c r="H56" s="1"/>
      <c r="I56" s="1"/>
      <c r="J56" s="8"/>
      <c r="K56" s="7"/>
      <c r="L56" s="1"/>
      <c r="M56" s="1"/>
      <c r="N56" s="7"/>
      <c r="O56" s="1"/>
      <c r="P56" s="8"/>
    </row>
    <row r="57" spans="1:16" ht="12.75" customHeight="1">
      <c r="A57" s="260">
        <v>6</v>
      </c>
      <c r="B57" s="306" t="s">
        <v>106</v>
      </c>
      <c r="C57" s="69">
        <v>40057</v>
      </c>
      <c r="D57" s="40" t="s">
        <v>19</v>
      </c>
      <c r="E57" s="9"/>
      <c r="F57" s="1"/>
      <c r="G57" s="1"/>
      <c r="H57" s="1"/>
      <c r="I57" s="1"/>
      <c r="J57" s="8"/>
      <c r="K57" s="7"/>
      <c r="L57" s="1"/>
      <c r="M57" s="1"/>
      <c r="N57" s="7"/>
      <c r="O57" s="1"/>
      <c r="P57" s="8"/>
    </row>
    <row r="58" spans="1:16" ht="12.75" customHeight="1">
      <c r="A58" s="261"/>
      <c r="B58" s="307"/>
      <c r="C58" s="69">
        <v>40058</v>
      </c>
      <c r="D58" s="40" t="s">
        <v>31</v>
      </c>
      <c r="E58" s="9"/>
      <c r="F58" s="1"/>
      <c r="G58" s="1"/>
      <c r="H58" s="1"/>
      <c r="I58" s="1"/>
      <c r="J58" s="8"/>
      <c r="K58" s="7"/>
      <c r="L58" s="1"/>
      <c r="M58" s="1"/>
      <c r="N58" s="7"/>
      <c r="O58" s="1"/>
      <c r="P58" s="8"/>
    </row>
    <row r="59" spans="1:16" ht="12.75" customHeight="1">
      <c r="A59" s="260">
        <v>7</v>
      </c>
      <c r="B59" s="306" t="s">
        <v>107</v>
      </c>
      <c r="C59" s="69">
        <v>40059</v>
      </c>
      <c r="D59" s="118" t="s">
        <v>19</v>
      </c>
      <c r="E59" s="9"/>
      <c r="F59" s="1"/>
      <c r="G59" s="1"/>
      <c r="H59" s="1"/>
      <c r="I59" s="1"/>
      <c r="J59" s="8"/>
      <c r="K59" s="7"/>
      <c r="L59" s="1"/>
      <c r="M59" s="1"/>
      <c r="N59" s="7"/>
      <c r="O59" s="1"/>
      <c r="P59" s="8"/>
    </row>
    <row r="60" spans="1:16" ht="12.75" customHeight="1">
      <c r="A60" s="261"/>
      <c r="B60" s="307"/>
      <c r="C60" s="69">
        <v>40060</v>
      </c>
      <c r="D60" s="40" t="s">
        <v>31</v>
      </c>
      <c r="E60" s="9"/>
      <c r="F60" s="1"/>
      <c r="G60" s="1"/>
      <c r="H60" s="1"/>
      <c r="I60" s="1"/>
      <c r="J60" s="8"/>
      <c r="K60" s="7"/>
      <c r="L60" s="1"/>
      <c r="M60" s="1"/>
      <c r="N60" s="7"/>
      <c r="O60" s="1"/>
      <c r="P60" s="8"/>
    </row>
    <row r="61" spans="1:16" ht="12.75" customHeight="1">
      <c r="A61" s="260">
        <v>8</v>
      </c>
      <c r="B61" s="302" t="s">
        <v>108</v>
      </c>
      <c r="C61" s="69">
        <v>40061</v>
      </c>
      <c r="D61" s="118" t="s">
        <v>19</v>
      </c>
      <c r="E61" s="9">
        <v>1.48</v>
      </c>
      <c r="F61" s="1">
        <v>0</v>
      </c>
      <c r="G61" s="1">
        <v>0</v>
      </c>
      <c r="H61" s="1">
        <v>0</v>
      </c>
      <c r="I61" s="1">
        <v>0</v>
      </c>
      <c r="J61" s="8">
        <v>0</v>
      </c>
      <c r="K61" s="7">
        <v>1.48</v>
      </c>
      <c r="L61" s="1">
        <v>0</v>
      </c>
      <c r="M61" s="1">
        <v>0</v>
      </c>
      <c r="N61" s="7">
        <v>0</v>
      </c>
      <c r="O61" s="1">
        <v>0</v>
      </c>
      <c r="P61" s="8">
        <v>0</v>
      </c>
    </row>
    <row r="62" spans="1:16" ht="12.75" customHeight="1">
      <c r="A62" s="261"/>
      <c r="B62" s="303"/>
      <c r="C62" s="119">
        <v>40062</v>
      </c>
      <c r="D62" s="40" t="s">
        <v>31</v>
      </c>
      <c r="E62" s="9">
        <v>264</v>
      </c>
      <c r="F62" s="1">
        <v>9104</v>
      </c>
      <c r="G62" s="1">
        <v>7462</v>
      </c>
      <c r="H62" s="1">
        <v>0</v>
      </c>
      <c r="I62" s="1">
        <v>9104</v>
      </c>
      <c r="J62" s="8">
        <v>0</v>
      </c>
      <c r="K62" s="7">
        <v>264</v>
      </c>
      <c r="L62" s="1">
        <v>9105</v>
      </c>
      <c r="M62" s="1">
        <v>7463</v>
      </c>
      <c r="N62" s="7">
        <v>0</v>
      </c>
      <c r="O62" s="1">
        <v>9105</v>
      </c>
      <c r="P62" s="8">
        <v>0</v>
      </c>
    </row>
    <row r="63" spans="1:16" ht="12.75" customHeight="1">
      <c r="A63" s="260">
        <v>9</v>
      </c>
      <c r="B63" s="275" t="s">
        <v>109</v>
      </c>
      <c r="C63" s="69">
        <v>40063</v>
      </c>
      <c r="D63" s="118" t="s">
        <v>19</v>
      </c>
      <c r="E63" s="9">
        <v>5.2</v>
      </c>
      <c r="F63" s="1">
        <v>0</v>
      </c>
      <c r="G63" s="1">
        <v>0</v>
      </c>
      <c r="H63" s="1">
        <v>0</v>
      </c>
      <c r="I63" s="1">
        <v>0</v>
      </c>
      <c r="J63" s="8">
        <v>0</v>
      </c>
      <c r="K63" s="7">
        <v>5.2</v>
      </c>
      <c r="L63" s="1"/>
      <c r="M63" s="1"/>
      <c r="N63" s="7"/>
      <c r="O63" s="1"/>
      <c r="P63" s="8"/>
    </row>
    <row r="64" spans="1:16" ht="12.75" customHeight="1">
      <c r="A64" s="261"/>
      <c r="B64" s="276"/>
      <c r="C64" s="69">
        <v>40064</v>
      </c>
      <c r="D64" s="40" t="s">
        <v>31</v>
      </c>
      <c r="E64" s="9">
        <v>11</v>
      </c>
      <c r="F64" s="1">
        <v>706</v>
      </c>
      <c r="G64" s="1">
        <v>579</v>
      </c>
      <c r="H64" s="1">
        <v>0</v>
      </c>
      <c r="I64" s="1">
        <v>706</v>
      </c>
      <c r="J64" s="8">
        <v>0</v>
      </c>
      <c r="K64" s="7">
        <v>11</v>
      </c>
      <c r="L64" s="1">
        <v>706</v>
      </c>
      <c r="M64" s="1">
        <v>579</v>
      </c>
      <c r="N64" s="7">
        <v>0</v>
      </c>
      <c r="O64" s="1">
        <v>706</v>
      </c>
      <c r="P64" s="8">
        <v>0</v>
      </c>
    </row>
    <row r="65" spans="1:48" ht="12.75" customHeight="1">
      <c r="A65" s="260">
        <v>10</v>
      </c>
      <c r="B65" s="262" t="s">
        <v>214</v>
      </c>
      <c r="C65" s="69">
        <v>40065</v>
      </c>
      <c r="D65" s="118" t="s">
        <v>19</v>
      </c>
      <c r="E65" s="9"/>
      <c r="F65" s="1"/>
      <c r="G65" s="1"/>
      <c r="H65" s="1"/>
      <c r="I65" s="1"/>
      <c r="J65" s="8"/>
      <c r="K65" s="7"/>
      <c r="L65" s="1"/>
      <c r="M65" s="1"/>
      <c r="N65" s="7"/>
      <c r="O65" s="1"/>
      <c r="P65" s="8"/>
    </row>
    <row r="66" spans="1:48" ht="12.75" customHeight="1">
      <c r="A66" s="261"/>
      <c r="B66" s="263"/>
      <c r="C66" s="69">
        <v>40066</v>
      </c>
      <c r="D66" s="40" t="s">
        <v>31</v>
      </c>
      <c r="E66" s="9"/>
      <c r="F66" s="1"/>
      <c r="G66" s="1"/>
      <c r="H66" s="1"/>
      <c r="I66" s="1"/>
      <c r="J66" s="8"/>
      <c r="K66" s="7"/>
      <c r="L66" s="1"/>
      <c r="M66" s="1"/>
      <c r="N66" s="7"/>
      <c r="O66" s="1"/>
      <c r="P66" s="8"/>
    </row>
    <row r="67" spans="1:48" ht="12.75" customHeight="1">
      <c r="A67" s="71">
        <v>11</v>
      </c>
      <c r="B67" s="156" t="s">
        <v>110</v>
      </c>
      <c r="C67" s="69">
        <v>40067</v>
      </c>
      <c r="D67" s="40" t="s">
        <v>31</v>
      </c>
      <c r="E67" s="9">
        <v>3543</v>
      </c>
      <c r="F67" s="1">
        <v>190566</v>
      </c>
      <c r="G67" s="1">
        <v>156202</v>
      </c>
      <c r="H67" s="1">
        <v>0</v>
      </c>
      <c r="I67" s="1">
        <v>190566</v>
      </c>
      <c r="J67" s="8">
        <v>0</v>
      </c>
      <c r="K67" s="7">
        <v>3260</v>
      </c>
      <c r="L67" s="1">
        <v>190566</v>
      </c>
      <c r="M67" s="1">
        <v>156202</v>
      </c>
      <c r="N67" s="7">
        <v>0</v>
      </c>
      <c r="O67" s="1">
        <v>190566</v>
      </c>
      <c r="P67" s="8">
        <v>0</v>
      </c>
    </row>
    <row r="68" spans="1:48" ht="12.75" customHeight="1">
      <c r="A68" s="71">
        <v>12</v>
      </c>
      <c r="B68" s="156" t="s">
        <v>111</v>
      </c>
      <c r="C68" s="69">
        <v>40068</v>
      </c>
      <c r="D68" s="118" t="s">
        <v>19</v>
      </c>
      <c r="E68" s="9"/>
      <c r="F68" s="1"/>
      <c r="G68" s="1"/>
      <c r="H68" s="1"/>
      <c r="I68" s="1"/>
      <c r="J68" s="8"/>
      <c r="K68" s="7"/>
      <c r="L68" s="1"/>
      <c r="M68" s="1"/>
      <c r="N68" s="7"/>
      <c r="O68" s="1"/>
      <c r="P68" s="8"/>
    </row>
    <row r="69" spans="1:48" ht="12.75" customHeight="1">
      <c r="A69" s="71">
        <v>13</v>
      </c>
      <c r="B69" s="139" t="s">
        <v>112</v>
      </c>
      <c r="C69" s="69">
        <v>40069</v>
      </c>
      <c r="D69" s="118" t="s">
        <v>45</v>
      </c>
      <c r="E69" s="9"/>
      <c r="F69" s="1"/>
      <c r="G69" s="1"/>
      <c r="H69" s="1"/>
      <c r="I69" s="1"/>
      <c r="J69" s="8"/>
      <c r="K69" s="7"/>
      <c r="L69" s="1"/>
      <c r="M69" s="1"/>
      <c r="N69" s="7"/>
      <c r="O69" s="1"/>
      <c r="P69" s="8"/>
    </row>
    <row r="70" spans="1:48" ht="12.75" customHeight="1">
      <c r="A70" s="71">
        <v>14</v>
      </c>
      <c r="B70" s="156" t="s">
        <v>113</v>
      </c>
      <c r="C70" s="69">
        <v>40070</v>
      </c>
      <c r="D70" s="40" t="s">
        <v>21</v>
      </c>
      <c r="E70" s="33">
        <v>15</v>
      </c>
      <c r="F70" s="34">
        <v>372</v>
      </c>
      <c r="G70" s="34">
        <v>305</v>
      </c>
      <c r="H70" s="34">
        <v>0</v>
      </c>
      <c r="I70" s="34">
        <v>372</v>
      </c>
      <c r="J70" s="35">
        <v>0</v>
      </c>
      <c r="K70" s="36">
        <v>15</v>
      </c>
      <c r="L70" s="34">
        <v>246</v>
      </c>
      <c r="M70" s="34">
        <v>202</v>
      </c>
      <c r="N70" s="36">
        <v>0</v>
      </c>
      <c r="O70" s="34">
        <v>246</v>
      </c>
      <c r="P70" s="35">
        <v>0</v>
      </c>
    </row>
    <row r="71" spans="1:48" ht="12.75" customHeight="1">
      <c r="A71" s="71">
        <v>15</v>
      </c>
      <c r="B71" s="156" t="s">
        <v>114</v>
      </c>
      <c r="C71" s="69">
        <v>40071</v>
      </c>
      <c r="D71" s="40" t="s">
        <v>21</v>
      </c>
      <c r="E71" s="9"/>
      <c r="F71" s="1"/>
      <c r="G71" s="1"/>
      <c r="H71" s="1"/>
      <c r="I71" s="1"/>
      <c r="J71" s="8"/>
      <c r="K71" s="7"/>
      <c r="L71" s="1"/>
      <c r="M71" s="1"/>
      <c r="N71" s="7"/>
      <c r="O71" s="1"/>
      <c r="P71" s="8"/>
    </row>
    <row r="72" spans="1:48" ht="12.75" customHeight="1">
      <c r="A72" s="71">
        <v>16</v>
      </c>
      <c r="B72" s="168" t="s">
        <v>115</v>
      </c>
      <c r="C72" s="69">
        <v>40072</v>
      </c>
      <c r="D72" s="40" t="s">
        <v>19</v>
      </c>
      <c r="E72" s="9"/>
      <c r="F72" s="1"/>
      <c r="G72" s="1"/>
      <c r="H72" s="1"/>
      <c r="I72" s="1"/>
      <c r="J72" s="8"/>
      <c r="K72" s="7"/>
      <c r="L72" s="1"/>
      <c r="M72" s="1"/>
      <c r="N72" s="7"/>
      <c r="O72" s="1"/>
      <c r="P72" s="8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</row>
    <row r="73" spans="1:48" ht="23.25" customHeight="1">
      <c r="A73" s="71">
        <v>17</v>
      </c>
      <c r="B73" s="156" t="s">
        <v>116</v>
      </c>
      <c r="C73" s="69">
        <v>40073</v>
      </c>
      <c r="D73" s="40" t="s">
        <v>19</v>
      </c>
      <c r="E73" s="9">
        <v>1.8800000000000001</v>
      </c>
      <c r="F73" s="1">
        <v>20973</v>
      </c>
      <c r="G73" s="1">
        <v>17191</v>
      </c>
      <c r="H73" s="1">
        <v>0</v>
      </c>
      <c r="I73" s="1">
        <v>20973</v>
      </c>
      <c r="J73" s="8">
        <v>0</v>
      </c>
      <c r="K73" s="7">
        <v>1.8599999999999999</v>
      </c>
      <c r="L73" s="1">
        <v>16855</v>
      </c>
      <c r="M73" s="1">
        <v>13816</v>
      </c>
      <c r="N73" s="7">
        <v>0</v>
      </c>
      <c r="O73" s="1">
        <v>16855</v>
      </c>
      <c r="P73" s="8">
        <v>0</v>
      </c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</row>
    <row r="74" spans="1:48" ht="12.75" customHeight="1">
      <c r="A74" s="71">
        <v>18</v>
      </c>
      <c r="B74" s="168" t="s">
        <v>117</v>
      </c>
      <c r="C74" s="69">
        <v>40074</v>
      </c>
      <c r="D74" s="40" t="s">
        <v>34</v>
      </c>
      <c r="E74" s="9"/>
      <c r="F74" s="1"/>
      <c r="G74" s="1"/>
      <c r="H74" s="1"/>
      <c r="I74" s="1"/>
      <c r="J74" s="8"/>
      <c r="K74" s="7"/>
      <c r="L74" s="1"/>
      <c r="M74" s="1"/>
      <c r="N74" s="7"/>
      <c r="O74" s="1"/>
      <c r="P74" s="8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</row>
    <row r="75" spans="1:48" ht="12.75" customHeight="1">
      <c r="A75" s="71">
        <v>19</v>
      </c>
      <c r="B75" s="168" t="s">
        <v>118</v>
      </c>
      <c r="C75" s="69">
        <v>40075</v>
      </c>
      <c r="D75" s="40" t="s">
        <v>34</v>
      </c>
      <c r="E75" s="9">
        <v>10</v>
      </c>
      <c r="F75" s="1">
        <v>2317</v>
      </c>
      <c r="G75" s="1">
        <v>1899</v>
      </c>
      <c r="H75" s="1">
        <v>0</v>
      </c>
      <c r="I75" s="1">
        <v>2317</v>
      </c>
      <c r="J75" s="8">
        <v>0</v>
      </c>
      <c r="K75" s="7">
        <v>10</v>
      </c>
      <c r="L75" s="1">
        <v>1854</v>
      </c>
      <c r="M75" s="1">
        <v>1520</v>
      </c>
      <c r="N75" s="7">
        <v>0</v>
      </c>
      <c r="O75" s="1">
        <v>1854</v>
      </c>
      <c r="P75" s="8">
        <v>0</v>
      </c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</row>
    <row r="76" spans="1:48" ht="12.75" customHeight="1">
      <c r="A76" s="71">
        <v>20</v>
      </c>
      <c r="B76" s="156" t="s">
        <v>119</v>
      </c>
      <c r="C76" s="69">
        <v>40076</v>
      </c>
      <c r="D76" s="40" t="s">
        <v>34</v>
      </c>
      <c r="E76" s="9"/>
      <c r="F76" s="1"/>
      <c r="G76" s="1"/>
      <c r="H76" s="1"/>
      <c r="I76" s="1"/>
      <c r="J76" s="8"/>
      <c r="K76" s="7"/>
      <c r="L76" s="1"/>
      <c r="M76" s="1"/>
      <c r="N76" s="7"/>
      <c r="O76" s="1"/>
      <c r="P76" s="8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</row>
    <row r="77" spans="1:48" ht="12.75" customHeight="1">
      <c r="A77" s="71">
        <v>21</v>
      </c>
      <c r="B77" s="156" t="s">
        <v>120</v>
      </c>
      <c r="C77" s="69">
        <v>40077</v>
      </c>
      <c r="D77" s="68" t="s">
        <v>19</v>
      </c>
      <c r="E77" s="9">
        <v>0.6</v>
      </c>
      <c r="F77" s="1">
        <v>787</v>
      </c>
      <c r="G77" s="1">
        <v>645</v>
      </c>
      <c r="H77" s="1">
        <v>0</v>
      </c>
      <c r="I77" s="1">
        <v>787</v>
      </c>
      <c r="J77" s="8">
        <v>0</v>
      </c>
      <c r="K77" s="7">
        <v>0.6</v>
      </c>
      <c r="L77" s="1">
        <v>582</v>
      </c>
      <c r="M77" s="1">
        <v>478</v>
      </c>
      <c r="N77" s="7">
        <v>0</v>
      </c>
      <c r="O77" s="1">
        <v>582</v>
      </c>
      <c r="P77" s="8">
        <v>0</v>
      </c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</row>
    <row r="78" spans="1:48" ht="12.75" customHeight="1">
      <c r="A78" s="71">
        <v>22</v>
      </c>
      <c r="B78" s="169" t="s">
        <v>192</v>
      </c>
      <c r="C78" s="69">
        <v>40078</v>
      </c>
      <c r="D78" s="40" t="s">
        <v>19</v>
      </c>
      <c r="E78" s="9">
        <v>48.3</v>
      </c>
      <c r="F78" s="1">
        <v>46761</v>
      </c>
      <c r="G78" s="1">
        <v>38329</v>
      </c>
      <c r="H78" s="1">
        <v>0</v>
      </c>
      <c r="I78" s="1">
        <v>46761</v>
      </c>
      <c r="J78" s="8">
        <v>0</v>
      </c>
      <c r="K78" s="7">
        <v>34.700000000000003</v>
      </c>
      <c r="L78" s="1">
        <v>45914</v>
      </c>
      <c r="M78" s="1">
        <v>37635</v>
      </c>
      <c r="N78" s="7">
        <v>0</v>
      </c>
      <c r="O78" s="1">
        <v>45914</v>
      </c>
      <c r="P78" s="8">
        <v>0</v>
      </c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</row>
    <row r="79" spans="1:48" ht="12.75" customHeight="1" thickBot="1">
      <c r="A79" s="153">
        <v>23</v>
      </c>
      <c r="B79" s="170"/>
      <c r="C79" s="120">
        <v>40079</v>
      </c>
      <c r="D79" s="121"/>
      <c r="E79" s="33"/>
      <c r="F79" s="34"/>
      <c r="G79" s="34"/>
      <c r="H79" s="34"/>
      <c r="I79" s="34"/>
      <c r="J79" s="35"/>
      <c r="K79" s="36"/>
      <c r="L79" s="34"/>
      <c r="M79" s="34"/>
      <c r="N79" s="36"/>
      <c r="O79" s="34"/>
      <c r="P79" s="35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</row>
    <row r="80" spans="1:48" ht="12.75" customHeight="1" thickBot="1">
      <c r="A80" s="257" t="s">
        <v>73</v>
      </c>
      <c r="B80" s="256"/>
      <c r="C80" s="122" t="s">
        <v>74</v>
      </c>
      <c r="D80" s="75" t="s">
        <v>11</v>
      </c>
      <c r="E80" s="17" t="s">
        <v>16</v>
      </c>
      <c r="F80" s="15">
        <f>SUM(F43:F79)</f>
        <v>400749</v>
      </c>
      <c r="G80" s="15">
        <f>SUM(G43:G79)</f>
        <v>328486</v>
      </c>
      <c r="H80" s="15">
        <f>SUM(H43:H79)</f>
        <v>0</v>
      </c>
      <c r="I80" s="15">
        <f>SUM(I43:I79)</f>
        <v>400749</v>
      </c>
      <c r="J80" s="15">
        <f>SUM(J43:J79)</f>
        <v>0</v>
      </c>
      <c r="K80" s="217" t="s">
        <v>16</v>
      </c>
      <c r="L80" s="17">
        <f>SUM(L43:L79)</f>
        <v>373673</v>
      </c>
      <c r="M80" s="15">
        <f>SUM(M43:M79)</f>
        <v>306293</v>
      </c>
      <c r="N80" s="15">
        <f>SUM(N43:N79)</f>
        <v>0</v>
      </c>
      <c r="O80" s="15">
        <f>SUM(O43:O79)</f>
        <v>373673</v>
      </c>
      <c r="P80" s="16">
        <f>SUM(P43:P79)</f>
        <v>0</v>
      </c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</row>
    <row r="81" spans="1:48" ht="12.75" customHeight="1" thickBot="1">
      <c r="A81" s="264" t="s">
        <v>201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65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</row>
    <row r="82" spans="1:48" ht="12.75" customHeight="1">
      <c r="A82" s="152">
        <v>1</v>
      </c>
      <c r="B82" s="201" t="s">
        <v>150</v>
      </c>
      <c r="C82" s="154">
        <v>50081</v>
      </c>
      <c r="D82" s="67" t="s">
        <v>21</v>
      </c>
      <c r="E82" s="50">
        <v>6</v>
      </c>
      <c r="F82" s="48">
        <v>1154</v>
      </c>
      <c r="G82" s="48">
        <v>946</v>
      </c>
      <c r="H82" s="48">
        <v>0</v>
      </c>
      <c r="I82" s="48">
        <v>1154</v>
      </c>
      <c r="J82" s="49">
        <v>0</v>
      </c>
      <c r="K82" s="47">
        <v>6</v>
      </c>
      <c r="L82" s="48">
        <v>1154</v>
      </c>
      <c r="M82" s="48">
        <v>946</v>
      </c>
      <c r="N82" s="47">
        <v>0</v>
      </c>
      <c r="O82" s="48">
        <v>1154</v>
      </c>
      <c r="P82" s="49">
        <v>0</v>
      </c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</row>
    <row r="83" spans="1:48" ht="12.75" customHeight="1">
      <c r="A83" s="71">
        <v>2</v>
      </c>
      <c r="B83" s="66" t="s">
        <v>151</v>
      </c>
      <c r="C83" s="69">
        <v>50082</v>
      </c>
      <c r="D83" s="67" t="s">
        <v>21</v>
      </c>
      <c r="E83" s="50">
        <v>12</v>
      </c>
      <c r="F83" s="48">
        <v>428</v>
      </c>
      <c r="G83" s="48">
        <v>351</v>
      </c>
      <c r="H83" s="48">
        <v>0</v>
      </c>
      <c r="I83" s="48">
        <v>428</v>
      </c>
      <c r="J83" s="49">
        <v>0</v>
      </c>
      <c r="K83" s="47">
        <v>12</v>
      </c>
      <c r="L83" s="48">
        <v>466</v>
      </c>
      <c r="M83" s="48">
        <v>351</v>
      </c>
      <c r="N83" s="47">
        <v>0</v>
      </c>
      <c r="O83" s="48">
        <v>466</v>
      </c>
      <c r="P83" s="49">
        <v>0</v>
      </c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</row>
    <row r="84" spans="1:48" ht="12.75" customHeight="1">
      <c r="A84" s="71">
        <v>3</v>
      </c>
      <c r="B84" s="130" t="s">
        <v>152</v>
      </c>
      <c r="C84" s="69">
        <v>50083</v>
      </c>
      <c r="D84" s="40" t="s">
        <v>37</v>
      </c>
      <c r="E84" s="9">
        <v>0.7</v>
      </c>
      <c r="F84" s="1">
        <v>809</v>
      </c>
      <c r="G84" s="1">
        <v>663</v>
      </c>
      <c r="H84" s="1">
        <v>0</v>
      </c>
      <c r="I84" s="1">
        <v>809</v>
      </c>
      <c r="J84" s="8">
        <v>0</v>
      </c>
      <c r="K84" s="7">
        <v>0.7</v>
      </c>
      <c r="L84" s="1">
        <v>795</v>
      </c>
      <c r="M84" s="1">
        <v>652</v>
      </c>
      <c r="N84" s="7">
        <v>0</v>
      </c>
      <c r="O84" s="1">
        <v>795</v>
      </c>
      <c r="P84" s="8">
        <v>0</v>
      </c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</row>
    <row r="85" spans="1:48" ht="12.75" customHeight="1">
      <c r="A85" s="71">
        <v>4</v>
      </c>
      <c r="B85" s="66" t="s">
        <v>153</v>
      </c>
      <c r="C85" s="69">
        <v>50084</v>
      </c>
      <c r="D85" s="40" t="s">
        <v>34</v>
      </c>
      <c r="E85" s="9">
        <v>0.65</v>
      </c>
      <c r="F85" s="1">
        <v>576</v>
      </c>
      <c r="G85" s="1">
        <v>472</v>
      </c>
      <c r="H85" s="1">
        <v>0</v>
      </c>
      <c r="I85" s="1">
        <v>576</v>
      </c>
      <c r="J85" s="8">
        <v>0</v>
      </c>
      <c r="K85" s="7">
        <v>0.65</v>
      </c>
      <c r="L85" s="1">
        <v>576</v>
      </c>
      <c r="M85" s="1">
        <v>472</v>
      </c>
      <c r="N85" s="7">
        <v>0</v>
      </c>
      <c r="O85" s="1">
        <v>576</v>
      </c>
      <c r="P85" s="8">
        <v>0</v>
      </c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</row>
    <row r="86" spans="1:48" ht="12.75" customHeight="1">
      <c r="A86" s="71">
        <v>5</v>
      </c>
      <c r="B86" s="130" t="s">
        <v>154</v>
      </c>
      <c r="C86" s="69">
        <v>50085</v>
      </c>
      <c r="D86" s="40" t="s">
        <v>37</v>
      </c>
      <c r="E86" s="9"/>
      <c r="F86" s="1"/>
      <c r="G86" s="1"/>
      <c r="H86" s="1"/>
      <c r="I86" s="1"/>
      <c r="J86" s="8"/>
      <c r="K86" s="7"/>
      <c r="L86" s="1"/>
      <c r="M86" s="1"/>
      <c r="N86" s="7"/>
      <c r="O86" s="1"/>
      <c r="P86" s="8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</row>
    <row r="87" spans="1:48" ht="12.75" customHeight="1">
      <c r="A87" s="71">
        <v>6</v>
      </c>
      <c r="B87" s="130" t="s">
        <v>155</v>
      </c>
      <c r="C87" s="69">
        <v>50086</v>
      </c>
      <c r="D87" s="40" t="s">
        <v>19</v>
      </c>
      <c r="E87" s="9">
        <v>0.04</v>
      </c>
      <c r="F87" s="1">
        <v>409</v>
      </c>
      <c r="G87" s="1">
        <v>335</v>
      </c>
      <c r="H87" s="1">
        <v>0</v>
      </c>
      <c r="I87" s="1">
        <v>409</v>
      </c>
      <c r="J87" s="8">
        <v>0</v>
      </c>
      <c r="K87" s="9">
        <v>0.04</v>
      </c>
      <c r="L87" s="1">
        <v>409</v>
      </c>
      <c r="M87" s="1">
        <v>335</v>
      </c>
      <c r="N87" s="7">
        <v>0</v>
      </c>
      <c r="O87" s="1">
        <v>409</v>
      </c>
      <c r="P87" s="8">
        <v>0</v>
      </c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</row>
    <row r="88" spans="1:48" ht="12.75" customHeight="1">
      <c r="A88" s="71">
        <v>7</v>
      </c>
      <c r="B88" s="130" t="s">
        <v>205</v>
      </c>
      <c r="C88" s="69">
        <v>50087</v>
      </c>
      <c r="D88" s="40" t="s">
        <v>11</v>
      </c>
      <c r="E88" s="9"/>
      <c r="F88" s="1"/>
      <c r="G88" s="1"/>
      <c r="H88" s="1"/>
      <c r="I88" s="1"/>
      <c r="J88" s="8"/>
      <c r="K88" s="9"/>
      <c r="L88" s="1"/>
      <c r="M88" s="1"/>
      <c r="N88" s="7"/>
      <c r="O88" s="1"/>
      <c r="P88" s="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</row>
    <row r="89" spans="1:48" ht="24" customHeight="1">
      <c r="A89" s="171">
        <v>8</v>
      </c>
      <c r="B89" s="70" t="s">
        <v>157</v>
      </c>
      <c r="C89" s="69">
        <v>50088</v>
      </c>
      <c r="D89" s="40" t="s">
        <v>45</v>
      </c>
      <c r="E89" s="9">
        <v>2</v>
      </c>
      <c r="F89" s="1">
        <v>13216</v>
      </c>
      <c r="G89" s="1">
        <v>8128</v>
      </c>
      <c r="H89" s="1">
        <v>0</v>
      </c>
      <c r="I89" s="1">
        <v>13216</v>
      </c>
      <c r="J89" s="8">
        <v>0</v>
      </c>
      <c r="K89" s="7">
        <v>2</v>
      </c>
      <c r="L89" s="1">
        <v>22603</v>
      </c>
      <c r="M89" s="1">
        <v>8128</v>
      </c>
      <c r="N89" s="7">
        <v>0</v>
      </c>
      <c r="O89" s="1">
        <v>22603</v>
      </c>
      <c r="P89" s="8">
        <v>0</v>
      </c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</row>
    <row r="90" spans="1:48" ht="12.75" customHeight="1">
      <c r="A90" s="71">
        <v>9</v>
      </c>
      <c r="B90" s="130" t="s">
        <v>156</v>
      </c>
      <c r="C90" s="69">
        <v>50090</v>
      </c>
      <c r="D90" s="40" t="s">
        <v>87</v>
      </c>
      <c r="E90" s="9"/>
      <c r="F90" s="1"/>
      <c r="G90" s="1"/>
      <c r="H90" s="1"/>
      <c r="I90" s="1"/>
      <c r="J90" s="8"/>
      <c r="K90" s="7"/>
      <c r="L90" s="1"/>
      <c r="M90" s="1"/>
      <c r="N90" s="7"/>
      <c r="O90" s="1"/>
      <c r="P90" s="8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</row>
    <row r="91" spans="1:48" ht="12.75" customHeight="1">
      <c r="A91" s="71">
        <v>10</v>
      </c>
      <c r="B91" s="130" t="s">
        <v>158</v>
      </c>
      <c r="C91" s="69">
        <v>50091</v>
      </c>
      <c r="D91" s="40" t="s">
        <v>88</v>
      </c>
      <c r="E91" s="9">
        <v>42</v>
      </c>
      <c r="F91" s="1">
        <v>1410</v>
      </c>
      <c r="G91" s="1">
        <v>1156</v>
      </c>
      <c r="H91" s="1">
        <v>0</v>
      </c>
      <c r="I91" s="1">
        <v>1410</v>
      </c>
      <c r="J91" s="8">
        <v>0</v>
      </c>
      <c r="K91" s="7">
        <v>42</v>
      </c>
      <c r="L91" s="1">
        <v>1446</v>
      </c>
      <c r="M91" s="1">
        <v>1185</v>
      </c>
      <c r="N91" s="7">
        <v>0</v>
      </c>
      <c r="O91" s="1">
        <v>1446</v>
      </c>
      <c r="P91" s="8">
        <v>0</v>
      </c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</row>
    <row r="92" spans="1:48" ht="12.75" customHeight="1">
      <c r="A92" s="80">
        <v>11</v>
      </c>
      <c r="B92" s="167"/>
      <c r="C92" s="69">
        <v>50092</v>
      </c>
      <c r="D92" s="40"/>
      <c r="E92" s="9"/>
      <c r="F92" s="1"/>
      <c r="G92" s="1"/>
      <c r="H92" s="1"/>
      <c r="I92" s="1"/>
      <c r="J92" s="8"/>
      <c r="K92" s="7"/>
      <c r="L92" s="1"/>
      <c r="M92" s="1"/>
      <c r="N92" s="7"/>
      <c r="O92" s="1"/>
      <c r="P92" s="8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</row>
    <row r="93" spans="1:48" ht="12.75" customHeight="1">
      <c r="A93" s="80">
        <v>12</v>
      </c>
      <c r="B93" s="169"/>
      <c r="C93" s="69">
        <v>50093</v>
      </c>
      <c r="D93" s="40"/>
      <c r="E93" s="9"/>
      <c r="F93" s="1"/>
      <c r="G93" s="1"/>
      <c r="H93" s="1"/>
      <c r="I93" s="1"/>
      <c r="J93" s="8"/>
      <c r="K93" s="7"/>
      <c r="L93" s="1"/>
      <c r="M93" s="1"/>
      <c r="N93" s="7"/>
      <c r="O93" s="1"/>
      <c r="P93" s="8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</row>
    <row r="94" spans="1:48" ht="12.75" customHeight="1">
      <c r="A94" s="80">
        <v>13</v>
      </c>
      <c r="B94" s="167"/>
      <c r="C94" s="69">
        <v>50094</v>
      </c>
      <c r="D94" s="40"/>
      <c r="E94" s="9"/>
      <c r="F94" s="1"/>
      <c r="G94" s="1"/>
      <c r="H94" s="1"/>
      <c r="I94" s="1"/>
      <c r="J94" s="8"/>
      <c r="K94" s="7"/>
      <c r="L94" s="1"/>
      <c r="M94" s="1"/>
      <c r="N94" s="7"/>
      <c r="O94" s="1"/>
      <c r="P94" s="8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</row>
    <row r="95" spans="1:48" ht="12.75" customHeight="1">
      <c r="A95" s="80">
        <v>14</v>
      </c>
      <c r="B95" s="167"/>
      <c r="C95" s="69">
        <v>50095</v>
      </c>
      <c r="D95" s="40"/>
      <c r="E95" s="9"/>
      <c r="F95" s="1"/>
      <c r="G95" s="1"/>
      <c r="H95" s="1"/>
      <c r="I95" s="1"/>
      <c r="J95" s="8"/>
      <c r="K95" s="7"/>
      <c r="L95" s="1"/>
      <c r="M95" s="1"/>
      <c r="N95" s="7"/>
      <c r="O95" s="1"/>
      <c r="P95" s="8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</row>
    <row r="96" spans="1:48" ht="12.75" customHeight="1">
      <c r="A96" s="80">
        <v>15</v>
      </c>
      <c r="B96" s="167"/>
      <c r="C96" s="71">
        <v>50096</v>
      </c>
      <c r="D96" s="40"/>
      <c r="E96" s="9"/>
      <c r="F96" s="1"/>
      <c r="G96" s="1"/>
      <c r="H96" s="1"/>
      <c r="I96" s="1"/>
      <c r="J96" s="8"/>
      <c r="K96" s="7"/>
      <c r="L96" s="1"/>
      <c r="M96" s="1"/>
      <c r="N96" s="7"/>
      <c r="O96" s="1"/>
      <c r="P96" s="8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</row>
    <row r="97" spans="1:48" ht="12.75" customHeight="1">
      <c r="A97" s="80">
        <v>16</v>
      </c>
      <c r="B97" s="167"/>
      <c r="C97" s="69">
        <v>50097</v>
      </c>
      <c r="D97" s="40"/>
      <c r="E97" s="9"/>
      <c r="F97" s="1"/>
      <c r="G97" s="1"/>
      <c r="H97" s="1"/>
      <c r="I97" s="1"/>
      <c r="J97" s="8"/>
      <c r="K97" s="7"/>
      <c r="L97" s="1"/>
      <c r="M97" s="1"/>
      <c r="N97" s="7"/>
      <c r="O97" s="1"/>
      <c r="P97" s="8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</row>
    <row r="98" spans="1:48" ht="12.75" customHeight="1">
      <c r="A98" s="80">
        <v>17</v>
      </c>
      <c r="B98" s="167"/>
      <c r="C98" s="69">
        <v>50098</v>
      </c>
      <c r="D98" s="202"/>
      <c r="E98" s="9"/>
      <c r="F98" s="1"/>
      <c r="G98" s="1"/>
      <c r="H98" s="1"/>
      <c r="I98" s="1"/>
      <c r="J98" s="8"/>
      <c r="K98" s="7"/>
      <c r="L98" s="1"/>
      <c r="M98" s="1"/>
      <c r="N98" s="7"/>
      <c r="O98" s="1"/>
      <c r="P98" s="8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</row>
    <row r="99" spans="1:48" ht="12.75" customHeight="1" thickBot="1">
      <c r="A99" s="80">
        <v>18</v>
      </c>
      <c r="B99" s="80"/>
      <c r="C99" s="69">
        <v>50099</v>
      </c>
      <c r="D99" s="190"/>
      <c r="E99" s="9"/>
      <c r="F99" s="1"/>
      <c r="G99" s="1"/>
      <c r="H99" s="1"/>
      <c r="I99" s="1"/>
      <c r="J99" s="8"/>
      <c r="K99" s="7"/>
      <c r="L99" s="1"/>
      <c r="M99" s="1"/>
      <c r="N99" s="7"/>
      <c r="O99" s="1"/>
      <c r="P99" s="8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</row>
    <row r="100" spans="1:48" ht="12.75" customHeight="1" thickBot="1">
      <c r="A100" s="257" t="s">
        <v>75</v>
      </c>
      <c r="B100" s="256"/>
      <c r="C100" s="78">
        <v>50100</v>
      </c>
      <c r="D100" s="73" t="s">
        <v>11</v>
      </c>
      <c r="E100" s="17" t="s">
        <v>16</v>
      </c>
      <c r="F100" s="15">
        <f>SUM(F82:F99)</f>
        <v>18002</v>
      </c>
      <c r="G100" s="15">
        <f>SUM(G82:G99)</f>
        <v>12051</v>
      </c>
      <c r="H100" s="15">
        <f>SUM(H82:H99)</f>
        <v>0</v>
      </c>
      <c r="I100" s="15">
        <f>SUM(I82:I99)</f>
        <v>18002</v>
      </c>
      <c r="J100" s="15">
        <f>SUM(J82:J99)</f>
        <v>0</v>
      </c>
      <c r="K100" s="214" t="s">
        <v>16</v>
      </c>
      <c r="L100" s="17">
        <f>SUM(L82:L99)</f>
        <v>27449</v>
      </c>
      <c r="M100" s="15">
        <f>SUM(M82:M99)</f>
        <v>12069</v>
      </c>
      <c r="N100" s="15">
        <f>SUM(N82:N99)</f>
        <v>0</v>
      </c>
      <c r="O100" s="15">
        <f>SUM(O82:O99)</f>
        <v>27449</v>
      </c>
      <c r="P100" s="16">
        <f>SUM(P82:P99)</f>
        <v>0</v>
      </c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</row>
    <row r="101" spans="1:48" ht="16.5" customHeight="1" thickBot="1">
      <c r="A101" s="259" t="s">
        <v>202</v>
      </c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</row>
    <row r="102" spans="1:48" ht="12.75" customHeight="1">
      <c r="A102" s="181">
        <v>1</v>
      </c>
      <c r="B102" s="193" t="s">
        <v>149</v>
      </c>
      <c r="C102" s="172">
        <v>60101</v>
      </c>
      <c r="D102" s="123" t="s">
        <v>19</v>
      </c>
      <c r="E102" s="50">
        <v>1500</v>
      </c>
      <c r="F102" s="4">
        <v>439</v>
      </c>
      <c r="G102" s="4">
        <v>360</v>
      </c>
      <c r="H102" s="4">
        <v>0</v>
      </c>
      <c r="I102" s="4">
        <v>439</v>
      </c>
      <c r="J102" s="215">
        <v>0</v>
      </c>
      <c r="K102" s="6">
        <v>1500</v>
      </c>
      <c r="L102" s="4">
        <v>439</v>
      </c>
      <c r="M102" s="4">
        <v>360</v>
      </c>
      <c r="N102" s="3">
        <v>0</v>
      </c>
      <c r="O102" s="4">
        <v>439</v>
      </c>
      <c r="P102" s="5">
        <v>0</v>
      </c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</row>
    <row r="103" spans="1:48" ht="12.75" customHeight="1">
      <c r="A103" s="182">
        <v>2</v>
      </c>
      <c r="B103" s="156" t="s">
        <v>127</v>
      </c>
      <c r="C103" s="59">
        <v>60102</v>
      </c>
      <c r="D103" s="64" t="s">
        <v>31</v>
      </c>
      <c r="E103" s="9"/>
      <c r="F103" s="1"/>
      <c r="G103" s="1"/>
      <c r="H103" s="1"/>
      <c r="I103" s="1"/>
      <c r="J103" s="31"/>
      <c r="K103" s="9"/>
      <c r="L103" s="1"/>
      <c r="M103" s="1"/>
      <c r="N103" s="7"/>
      <c r="O103" s="1"/>
      <c r="P103" s="8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</row>
    <row r="104" spans="1:48" ht="12.75" customHeight="1">
      <c r="A104" s="182">
        <v>3</v>
      </c>
      <c r="B104" s="194" t="s">
        <v>128</v>
      </c>
      <c r="C104" s="59">
        <v>60103</v>
      </c>
      <c r="D104" s="64" t="s">
        <v>35</v>
      </c>
      <c r="E104" s="9">
        <v>6</v>
      </c>
      <c r="F104" s="1">
        <v>106</v>
      </c>
      <c r="G104" s="1">
        <v>87</v>
      </c>
      <c r="H104" s="1">
        <v>0</v>
      </c>
      <c r="I104" s="1">
        <v>106</v>
      </c>
      <c r="J104" s="31">
        <v>0</v>
      </c>
      <c r="K104" s="9">
        <v>6</v>
      </c>
      <c r="L104" s="1">
        <v>102</v>
      </c>
      <c r="M104" s="1">
        <v>84</v>
      </c>
      <c r="N104" s="7">
        <v>0</v>
      </c>
      <c r="O104" s="1">
        <v>102</v>
      </c>
      <c r="P104" s="8">
        <v>0</v>
      </c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</row>
    <row r="105" spans="1:48" ht="12.75" customHeight="1">
      <c r="A105" s="182">
        <v>4</v>
      </c>
      <c r="B105" s="156" t="s">
        <v>129</v>
      </c>
      <c r="C105" s="59">
        <v>60104</v>
      </c>
      <c r="D105" s="123" t="s">
        <v>35</v>
      </c>
      <c r="E105" s="9">
        <v>60</v>
      </c>
      <c r="F105" s="1">
        <v>1033</v>
      </c>
      <c r="G105" s="1">
        <v>847</v>
      </c>
      <c r="H105" s="1">
        <v>0</v>
      </c>
      <c r="I105" s="1">
        <v>1033</v>
      </c>
      <c r="J105" s="31">
        <v>0</v>
      </c>
      <c r="K105" s="9">
        <v>60</v>
      </c>
      <c r="L105" s="1">
        <v>1013</v>
      </c>
      <c r="M105" s="1">
        <v>830</v>
      </c>
      <c r="N105" s="7">
        <v>0</v>
      </c>
      <c r="O105" s="1">
        <v>1013</v>
      </c>
      <c r="P105" s="8">
        <v>0</v>
      </c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</row>
    <row r="106" spans="1:48" ht="12.75" customHeight="1">
      <c r="A106" s="182">
        <v>5</v>
      </c>
      <c r="B106" s="51" t="s">
        <v>130</v>
      </c>
      <c r="C106" s="59">
        <v>60105</v>
      </c>
      <c r="D106" s="123" t="s">
        <v>33</v>
      </c>
      <c r="E106" s="9"/>
      <c r="F106" s="1"/>
      <c r="G106" s="1"/>
      <c r="H106" s="1"/>
      <c r="I106" s="1"/>
      <c r="J106" s="31"/>
      <c r="K106" s="9"/>
      <c r="L106" s="1"/>
      <c r="M106" s="1"/>
      <c r="N106" s="7"/>
      <c r="O106" s="1"/>
      <c r="P106" s="8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</row>
    <row r="107" spans="1:48" ht="16.5" customHeight="1">
      <c r="A107" s="182">
        <v>6</v>
      </c>
      <c r="B107" s="139" t="s">
        <v>131</v>
      </c>
      <c r="C107" s="59">
        <v>60106</v>
      </c>
      <c r="D107" s="64" t="s">
        <v>11</v>
      </c>
      <c r="E107" s="9"/>
      <c r="F107" s="1"/>
      <c r="G107" s="1"/>
      <c r="H107" s="1"/>
      <c r="I107" s="1"/>
      <c r="J107" s="31"/>
      <c r="K107" s="9"/>
      <c r="L107" s="1"/>
      <c r="M107" s="1"/>
      <c r="N107" s="7"/>
      <c r="O107" s="1"/>
      <c r="P107" s="8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</row>
    <row r="108" spans="1:48" ht="16.5" customHeight="1">
      <c r="A108" s="182">
        <v>7</v>
      </c>
      <c r="B108" s="195" t="s">
        <v>132</v>
      </c>
      <c r="C108" s="69">
        <v>60107</v>
      </c>
      <c r="D108" s="124" t="s">
        <v>21</v>
      </c>
      <c r="E108" s="9">
        <v>3</v>
      </c>
      <c r="F108" s="1">
        <v>543</v>
      </c>
      <c r="G108" s="1">
        <v>445</v>
      </c>
      <c r="H108" s="1">
        <v>0</v>
      </c>
      <c r="I108" s="1">
        <v>543</v>
      </c>
      <c r="J108" s="31">
        <v>0</v>
      </c>
      <c r="K108" s="9">
        <v>3</v>
      </c>
      <c r="L108" s="1">
        <v>503</v>
      </c>
      <c r="M108" s="1">
        <v>412</v>
      </c>
      <c r="N108" s="7">
        <v>0</v>
      </c>
      <c r="O108" s="1">
        <v>503</v>
      </c>
      <c r="P108" s="8">
        <v>0</v>
      </c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</row>
    <row r="109" spans="1:48" ht="12.75" customHeight="1">
      <c r="A109" s="182">
        <v>8</v>
      </c>
      <c r="B109" s="156" t="s">
        <v>133</v>
      </c>
      <c r="C109" s="69">
        <v>60108</v>
      </c>
      <c r="D109" s="64" t="s">
        <v>21</v>
      </c>
      <c r="E109" s="9">
        <v>3</v>
      </c>
      <c r="F109" s="1">
        <v>577</v>
      </c>
      <c r="G109" s="1">
        <v>473</v>
      </c>
      <c r="H109" s="1">
        <v>0</v>
      </c>
      <c r="I109" s="1">
        <v>577</v>
      </c>
      <c r="J109" s="31">
        <v>0</v>
      </c>
      <c r="K109" s="9">
        <v>3</v>
      </c>
      <c r="L109" s="1">
        <v>273</v>
      </c>
      <c r="M109" s="1">
        <v>224</v>
      </c>
      <c r="N109" s="7">
        <v>0</v>
      </c>
      <c r="O109" s="1">
        <v>273</v>
      </c>
      <c r="P109" s="8">
        <v>0</v>
      </c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</row>
    <row r="110" spans="1:48" ht="12.75" customHeight="1">
      <c r="A110" s="182">
        <v>9</v>
      </c>
      <c r="B110" s="156" t="s">
        <v>134</v>
      </c>
      <c r="C110" s="59">
        <v>60109</v>
      </c>
      <c r="D110" s="125" t="s">
        <v>21</v>
      </c>
      <c r="E110" s="9"/>
      <c r="F110" s="1"/>
      <c r="G110" s="1"/>
      <c r="H110" s="1"/>
      <c r="I110" s="1"/>
      <c r="J110" s="31"/>
      <c r="K110" s="9"/>
      <c r="L110" s="1"/>
      <c r="M110" s="1"/>
      <c r="N110" s="7"/>
      <c r="O110" s="1"/>
      <c r="P110" s="8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</row>
    <row r="111" spans="1:48" ht="12.75" customHeight="1">
      <c r="A111" s="182">
        <v>10</v>
      </c>
      <c r="B111" s="173" t="s">
        <v>135</v>
      </c>
      <c r="C111" s="69">
        <v>60110</v>
      </c>
      <c r="D111" s="126" t="s">
        <v>11</v>
      </c>
      <c r="E111" s="9">
        <v>1.8</v>
      </c>
      <c r="F111" s="1">
        <v>600</v>
      </c>
      <c r="G111" s="1">
        <v>492</v>
      </c>
      <c r="H111" s="1">
        <v>0</v>
      </c>
      <c r="I111" s="1">
        <v>600</v>
      </c>
      <c r="J111" s="31">
        <v>0</v>
      </c>
      <c r="K111" s="9">
        <v>1.8</v>
      </c>
      <c r="L111" s="1">
        <v>600</v>
      </c>
      <c r="M111" s="1">
        <v>492</v>
      </c>
      <c r="N111" s="7">
        <v>0</v>
      </c>
      <c r="O111" s="1">
        <v>600</v>
      </c>
      <c r="P111" s="8">
        <v>0</v>
      </c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</row>
    <row r="112" spans="1:48" ht="12.75" customHeight="1">
      <c r="A112" s="182">
        <v>11</v>
      </c>
      <c r="B112" s="196" t="s">
        <v>136</v>
      </c>
      <c r="C112" s="71">
        <v>60111</v>
      </c>
      <c r="D112" s="127" t="s">
        <v>36</v>
      </c>
      <c r="E112" s="9"/>
      <c r="F112" s="1"/>
      <c r="G112" s="1"/>
      <c r="H112" s="1"/>
      <c r="I112" s="1"/>
      <c r="J112" s="31"/>
      <c r="K112" s="9"/>
      <c r="L112" s="1"/>
      <c r="M112" s="1"/>
      <c r="N112" s="7"/>
      <c r="O112" s="1"/>
      <c r="P112" s="8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</row>
    <row r="113" spans="1:48" ht="12.75" customHeight="1">
      <c r="A113" s="182">
        <v>12</v>
      </c>
      <c r="B113" s="196" t="s">
        <v>137</v>
      </c>
      <c r="C113" s="69">
        <v>60112</v>
      </c>
      <c r="D113" s="64" t="s">
        <v>11</v>
      </c>
      <c r="E113" s="9">
        <v>0</v>
      </c>
      <c r="F113" s="1">
        <v>1500</v>
      </c>
      <c r="G113" s="1">
        <v>0</v>
      </c>
      <c r="H113" s="1">
        <v>1500</v>
      </c>
      <c r="I113" s="1">
        <v>0</v>
      </c>
      <c r="J113" s="31">
        <v>0</v>
      </c>
      <c r="K113" s="9"/>
      <c r="L113" s="1"/>
      <c r="M113" s="1"/>
      <c r="N113" s="7"/>
      <c r="O113" s="1"/>
      <c r="P113" s="8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</row>
    <row r="114" spans="1:48" ht="12.75" customHeight="1">
      <c r="A114" s="182">
        <v>13</v>
      </c>
      <c r="B114" s="196" t="s">
        <v>138</v>
      </c>
      <c r="C114" s="72">
        <v>60113</v>
      </c>
      <c r="D114" s="64" t="s">
        <v>33</v>
      </c>
      <c r="E114" s="9"/>
      <c r="F114" s="1"/>
      <c r="G114" s="1"/>
      <c r="H114" s="1"/>
      <c r="I114" s="1"/>
      <c r="J114" s="31"/>
      <c r="K114" s="9"/>
      <c r="L114" s="1"/>
      <c r="M114" s="1"/>
      <c r="N114" s="7"/>
      <c r="O114" s="1"/>
      <c r="P114" s="8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</row>
    <row r="115" spans="1:48" ht="12.75" customHeight="1">
      <c r="A115" s="182">
        <v>14</v>
      </c>
      <c r="B115" s="196" t="s">
        <v>139</v>
      </c>
      <c r="C115" s="59">
        <v>60114</v>
      </c>
      <c r="D115" s="64" t="s">
        <v>11</v>
      </c>
      <c r="E115" s="9">
        <v>0</v>
      </c>
      <c r="F115" s="1">
        <v>3000</v>
      </c>
      <c r="G115" s="1">
        <v>0</v>
      </c>
      <c r="H115" s="1">
        <v>3000</v>
      </c>
      <c r="I115" s="1">
        <v>0</v>
      </c>
      <c r="J115" s="31">
        <v>0</v>
      </c>
      <c r="K115" s="9">
        <v>0</v>
      </c>
      <c r="L115" s="1">
        <v>553</v>
      </c>
      <c r="M115" s="1">
        <v>158</v>
      </c>
      <c r="N115" s="7">
        <v>360</v>
      </c>
      <c r="O115" s="1">
        <v>193</v>
      </c>
      <c r="P115" s="8">
        <v>0</v>
      </c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</row>
    <row r="116" spans="1:48" ht="12.75" customHeight="1">
      <c r="A116" s="182">
        <v>15</v>
      </c>
      <c r="B116" s="156" t="s">
        <v>126</v>
      </c>
      <c r="C116" s="69">
        <v>60115</v>
      </c>
      <c r="D116" s="64" t="s">
        <v>33</v>
      </c>
      <c r="E116" s="9"/>
      <c r="F116" s="1"/>
      <c r="G116" s="1"/>
      <c r="H116" s="1"/>
      <c r="I116" s="1"/>
      <c r="J116" s="31"/>
      <c r="K116" s="9"/>
      <c r="L116" s="1"/>
      <c r="M116" s="1"/>
      <c r="N116" s="7"/>
      <c r="O116" s="1"/>
      <c r="P116" s="8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</row>
    <row r="117" spans="1:48" ht="12.75" customHeight="1">
      <c r="A117" s="182">
        <v>16</v>
      </c>
      <c r="B117" s="139" t="s">
        <v>125</v>
      </c>
      <c r="C117" s="69">
        <v>60116</v>
      </c>
      <c r="D117" s="128" t="s">
        <v>33</v>
      </c>
      <c r="E117" s="9"/>
      <c r="F117" s="1"/>
      <c r="G117" s="1"/>
      <c r="H117" s="1"/>
      <c r="I117" s="1"/>
      <c r="J117" s="31"/>
      <c r="K117" s="9"/>
      <c r="L117" s="1"/>
      <c r="M117" s="1"/>
      <c r="N117" s="7"/>
      <c r="O117" s="1"/>
      <c r="P117" s="8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</row>
    <row r="118" spans="1:48" ht="12.75" customHeight="1">
      <c r="A118" s="182">
        <v>17</v>
      </c>
      <c r="B118" s="174" t="s">
        <v>124</v>
      </c>
      <c r="C118" s="197">
        <v>60117</v>
      </c>
      <c r="D118" s="127" t="s">
        <v>45</v>
      </c>
      <c r="E118" s="9">
        <v>1</v>
      </c>
      <c r="F118" s="1">
        <v>331</v>
      </c>
      <c r="G118" s="38">
        <v>271</v>
      </c>
      <c r="H118" s="1">
        <v>0</v>
      </c>
      <c r="I118" s="1">
        <v>331</v>
      </c>
      <c r="J118" s="31">
        <v>0</v>
      </c>
      <c r="K118" s="9">
        <v>1</v>
      </c>
      <c r="L118" s="1">
        <v>331</v>
      </c>
      <c r="M118" s="1">
        <v>271</v>
      </c>
      <c r="N118" s="7">
        <v>0</v>
      </c>
      <c r="O118" s="1">
        <v>331</v>
      </c>
      <c r="P118" s="8">
        <v>0</v>
      </c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</row>
    <row r="119" spans="1:48" ht="12.75" customHeight="1">
      <c r="A119" s="182">
        <v>18</v>
      </c>
      <c r="B119" s="175" t="s">
        <v>123</v>
      </c>
      <c r="C119" s="69">
        <v>60118</v>
      </c>
      <c r="D119" s="127" t="s">
        <v>45</v>
      </c>
      <c r="E119" s="9">
        <v>3</v>
      </c>
      <c r="F119" s="1">
        <v>0</v>
      </c>
      <c r="G119" s="1">
        <v>0</v>
      </c>
      <c r="H119" s="1">
        <v>0</v>
      </c>
      <c r="I119" s="1">
        <v>0</v>
      </c>
      <c r="J119" s="31">
        <v>0</v>
      </c>
      <c r="K119" s="9">
        <v>3</v>
      </c>
      <c r="L119" s="1">
        <v>0</v>
      </c>
      <c r="M119" s="1">
        <v>0</v>
      </c>
      <c r="N119" s="7">
        <v>0</v>
      </c>
      <c r="O119" s="1">
        <v>0</v>
      </c>
      <c r="P119" s="8">
        <v>0</v>
      </c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</row>
    <row r="120" spans="1:48" ht="12.75" customHeight="1">
      <c r="A120" s="182">
        <v>19</v>
      </c>
      <c r="B120" s="176" t="s">
        <v>122</v>
      </c>
      <c r="C120" s="69">
        <v>60119</v>
      </c>
      <c r="D120" s="64" t="s">
        <v>45</v>
      </c>
      <c r="E120" s="9">
        <v>5</v>
      </c>
      <c r="F120" s="1">
        <v>0</v>
      </c>
      <c r="G120" s="1">
        <v>0</v>
      </c>
      <c r="H120" s="1">
        <v>0</v>
      </c>
      <c r="I120" s="1">
        <v>0</v>
      </c>
      <c r="J120" s="31">
        <v>0</v>
      </c>
      <c r="K120" s="13">
        <v>9</v>
      </c>
      <c r="L120" s="11">
        <v>0</v>
      </c>
      <c r="M120" s="11">
        <v>0</v>
      </c>
      <c r="N120" s="10">
        <v>0</v>
      </c>
      <c r="O120" s="11">
        <v>0</v>
      </c>
      <c r="P120" s="12">
        <v>0</v>
      </c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</row>
    <row r="121" spans="1:48" ht="12.75" customHeight="1">
      <c r="A121" s="182">
        <v>20</v>
      </c>
      <c r="B121" s="177" t="s">
        <v>121</v>
      </c>
      <c r="C121" s="69">
        <v>60120</v>
      </c>
      <c r="D121" s="64" t="s">
        <v>11</v>
      </c>
      <c r="E121" s="9"/>
      <c r="F121" s="1">
        <f>SUM(F122:F125)</f>
        <v>0</v>
      </c>
      <c r="G121" s="1">
        <f>SUM(G122:G125)</f>
        <v>0</v>
      </c>
      <c r="H121" s="1">
        <f>SUM(H122:H125)</f>
        <v>0</v>
      </c>
      <c r="I121" s="1">
        <f>SUM(I122:I125)</f>
        <v>0</v>
      </c>
      <c r="J121" s="31">
        <f>SUM(J122:J125)</f>
        <v>0</v>
      </c>
      <c r="K121" s="9"/>
      <c r="L121" s="1">
        <f>SUM(L122:L125)</f>
        <v>0</v>
      </c>
      <c r="M121" s="1">
        <f>SUM(M122:M125)</f>
        <v>0</v>
      </c>
      <c r="N121" s="1">
        <f>SUM(N122:N125)</f>
        <v>0</v>
      </c>
      <c r="O121" s="1">
        <f>SUM(O122:O125)</f>
        <v>0</v>
      </c>
      <c r="P121" s="8">
        <f>SUM(P122:P125)</f>
        <v>0</v>
      </c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</row>
    <row r="122" spans="1:48" ht="12.75" customHeight="1">
      <c r="A122" s="182"/>
      <c r="B122" s="199" t="s">
        <v>210</v>
      </c>
      <c r="C122" s="69">
        <v>60121</v>
      </c>
      <c r="D122" s="64" t="s">
        <v>11</v>
      </c>
      <c r="E122" s="9"/>
      <c r="F122" s="1"/>
      <c r="G122" s="1"/>
      <c r="H122" s="1"/>
      <c r="I122" s="1"/>
      <c r="J122" s="31"/>
      <c r="K122" s="9"/>
      <c r="L122" s="1"/>
      <c r="M122" s="1"/>
      <c r="N122" s="7"/>
      <c r="O122" s="1"/>
      <c r="P122" s="8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</row>
    <row r="123" spans="1:48" ht="12.75" customHeight="1">
      <c r="A123" s="182"/>
      <c r="B123" s="178" t="s">
        <v>211</v>
      </c>
      <c r="C123" s="59">
        <v>60122</v>
      </c>
      <c r="D123" s="64" t="s">
        <v>11</v>
      </c>
      <c r="E123" s="9"/>
      <c r="F123" s="1"/>
      <c r="G123" s="1"/>
      <c r="H123" s="1"/>
      <c r="I123" s="1"/>
      <c r="J123" s="31"/>
      <c r="K123" s="9"/>
      <c r="L123" s="1"/>
      <c r="M123" s="1"/>
      <c r="N123" s="7"/>
      <c r="O123" s="1"/>
      <c r="P123" s="8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</row>
    <row r="124" spans="1:48" ht="12.75" customHeight="1">
      <c r="A124" s="182"/>
      <c r="B124" s="199" t="s">
        <v>212</v>
      </c>
      <c r="C124" s="59">
        <v>60123</v>
      </c>
      <c r="D124" s="64" t="s">
        <v>11</v>
      </c>
      <c r="E124" s="9"/>
      <c r="F124" s="1"/>
      <c r="G124" s="1"/>
      <c r="H124" s="1"/>
      <c r="I124" s="1"/>
      <c r="J124" s="31"/>
      <c r="K124" s="13"/>
      <c r="L124" s="11"/>
      <c r="M124" s="11"/>
      <c r="N124" s="10"/>
      <c r="O124" s="11"/>
      <c r="P124" s="12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</row>
    <row r="125" spans="1:48" ht="12.75" customHeight="1">
      <c r="A125" s="182"/>
      <c r="B125" s="200" t="s">
        <v>213</v>
      </c>
      <c r="C125" s="69">
        <v>60124</v>
      </c>
      <c r="D125" s="64" t="s">
        <v>45</v>
      </c>
      <c r="E125" s="9"/>
      <c r="F125" s="1"/>
      <c r="G125" s="1"/>
      <c r="H125" s="1"/>
      <c r="I125" s="1"/>
      <c r="J125" s="31"/>
      <c r="K125" s="9"/>
      <c r="L125" s="1"/>
      <c r="M125" s="1"/>
      <c r="N125" s="7"/>
      <c r="O125" s="1"/>
      <c r="P125" s="8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</row>
    <row r="126" spans="1:48" ht="12.75" customHeight="1">
      <c r="A126" s="182">
        <v>21</v>
      </c>
      <c r="B126" s="156" t="s">
        <v>197</v>
      </c>
      <c r="C126" s="69">
        <v>60125</v>
      </c>
      <c r="D126" s="64" t="s">
        <v>11</v>
      </c>
      <c r="E126" s="9"/>
      <c r="F126" s="1"/>
      <c r="G126" s="1"/>
      <c r="H126" s="1"/>
      <c r="I126" s="1"/>
      <c r="J126" s="31"/>
      <c r="K126" s="9"/>
      <c r="L126" s="1"/>
      <c r="M126" s="1"/>
      <c r="N126" s="7"/>
      <c r="O126" s="1"/>
      <c r="P126" s="8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</row>
    <row r="127" spans="1:48" ht="12.75" customHeight="1">
      <c r="A127" s="182">
        <v>22</v>
      </c>
      <c r="B127" s="213"/>
      <c r="C127" s="69">
        <v>60126</v>
      </c>
      <c r="D127" s="64"/>
      <c r="E127" s="9"/>
      <c r="F127" s="1"/>
      <c r="G127" s="1"/>
      <c r="H127" s="1"/>
      <c r="I127" s="1"/>
      <c r="J127" s="31"/>
      <c r="K127" s="9"/>
      <c r="L127" s="1"/>
      <c r="M127" s="1"/>
      <c r="N127" s="7"/>
      <c r="O127" s="1"/>
      <c r="P127" s="8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</row>
    <row r="128" spans="1:48" ht="12.75" customHeight="1">
      <c r="A128" s="182">
        <v>23</v>
      </c>
      <c r="B128" s="179"/>
      <c r="C128" s="69">
        <v>60127</v>
      </c>
      <c r="D128" s="64"/>
      <c r="E128" s="9"/>
      <c r="F128" s="1"/>
      <c r="G128" s="1"/>
      <c r="H128" s="1"/>
      <c r="I128" s="1"/>
      <c r="J128" s="31"/>
      <c r="K128" s="9"/>
      <c r="L128" s="1"/>
      <c r="M128" s="1"/>
      <c r="N128" s="7"/>
      <c r="O128" s="1"/>
      <c r="P128" s="8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</row>
    <row r="129" spans="1:48" ht="12.75" customHeight="1">
      <c r="A129" s="182">
        <v>24</v>
      </c>
      <c r="B129" s="179"/>
      <c r="C129" s="69">
        <v>60128</v>
      </c>
      <c r="D129" s="64"/>
      <c r="E129" s="9"/>
      <c r="F129" s="1"/>
      <c r="G129" s="1"/>
      <c r="H129" s="1"/>
      <c r="I129" s="1"/>
      <c r="J129" s="31"/>
      <c r="K129" s="9"/>
      <c r="L129" s="1"/>
      <c r="M129" s="1"/>
      <c r="N129" s="7"/>
      <c r="O129" s="1"/>
      <c r="P129" s="8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</row>
    <row r="130" spans="1:48" ht="12.75" customHeight="1" thickBot="1">
      <c r="A130" s="183">
        <v>25</v>
      </c>
      <c r="B130" s="180"/>
      <c r="C130" s="69">
        <v>60129</v>
      </c>
      <c r="D130" s="64"/>
      <c r="E130" s="26"/>
      <c r="F130" s="28"/>
      <c r="G130" s="28"/>
      <c r="H130" s="28"/>
      <c r="I130" s="28"/>
      <c r="J130" s="216"/>
      <c r="K130" s="26"/>
      <c r="L130" s="28"/>
      <c r="M130" s="28"/>
      <c r="N130" s="136"/>
      <c r="O130" s="28"/>
      <c r="P130" s="39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</row>
    <row r="131" spans="1:48" ht="12.75" customHeight="1" thickBot="1">
      <c r="A131" s="255" t="s">
        <v>76</v>
      </c>
      <c r="B131" s="256"/>
      <c r="C131" s="74" t="s">
        <v>77</v>
      </c>
      <c r="D131" s="73" t="s">
        <v>11</v>
      </c>
      <c r="E131" s="46" t="s">
        <v>16</v>
      </c>
      <c r="F131" s="45">
        <f>SUM(F122:F130,F102:F120)</f>
        <v>8129</v>
      </c>
      <c r="G131" s="45">
        <f>SUM(G122:G130,G102:G120)</f>
        <v>2975</v>
      </c>
      <c r="H131" s="45">
        <f>SUM(H122:H130,H102:H120)</f>
        <v>4500</v>
      </c>
      <c r="I131" s="45">
        <f>SUM(I122:I130,I102:I120)</f>
        <v>3629</v>
      </c>
      <c r="J131" s="45">
        <f>SUM(J122:J130,J102:J120)</f>
        <v>0</v>
      </c>
      <c r="K131" s="17" t="s">
        <v>16</v>
      </c>
      <c r="L131" s="15">
        <f>SUM(L122:L130,L102:L120)</f>
        <v>3814</v>
      </c>
      <c r="M131" s="15">
        <f>SUM(M122:M130,M102:M120)</f>
        <v>2831</v>
      </c>
      <c r="N131" s="15">
        <f>SUM(N122:N130,N102:N120)</f>
        <v>360</v>
      </c>
      <c r="O131" s="15">
        <f>SUM(O122:O130,O102:O120)</f>
        <v>3454</v>
      </c>
      <c r="P131" s="16">
        <f>SUM(P122:P130,P102:P120)</f>
        <v>0</v>
      </c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</row>
    <row r="132" spans="1:48" ht="16.5" customHeight="1" thickBot="1">
      <c r="A132" s="259" t="s">
        <v>203</v>
      </c>
      <c r="B132" s="259"/>
      <c r="C132" s="259"/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</row>
    <row r="133" spans="1:48" ht="12" customHeight="1">
      <c r="A133" s="152">
        <v>1</v>
      </c>
      <c r="B133" s="165" t="s">
        <v>140</v>
      </c>
      <c r="C133" s="154">
        <v>70131</v>
      </c>
      <c r="D133" s="67" t="s">
        <v>45</v>
      </c>
      <c r="E133" s="47"/>
      <c r="F133" s="4"/>
      <c r="G133" s="4"/>
      <c r="H133" s="4"/>
      <c r="I133" s="4"/>
      <c r="J133" s="5"/>
      <c r="K133" s="3"/>
      <c r="L133" s="4"/>
      <c r="M133" s="4"/>
      <c r="N133" s="3"/>
      <c r="O133" s="4"/>
      <c r="P133" s="5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</row>
    <row r="134" spans="1:48" ht="25.5" customHeight="1">
      <c r="A134" s="71">
        <v>2</v>
      </c>
      <c r="B134" s="139" t="s">
        <v>141</v>
      </c>
      <c r="C134" s="69">
        <v>70132</v>
      </c>
      <c r="D134" s="40" t="s">
        <v>45</v>
      </c>
      <c r="E134" s="7"/>
      <c r="F134" s="48"/>
      <c r="G134" s="48"/>
      <c r="H134" s="48"/>
      <c r="I134" s="48"/>
      <c r="J134" s="49"/>
      <c r="K134" s="47"/>
      <c r="L134" s="48"/>
      <c r="M134" s="48"/>
      <c r="N134" s="47"/>
      <c r="O134" s="48"/>
      <c r="P134" s="49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</row>
    <row r="135" spans="1:48" ht="12.75" customHeight="1">
      <c r="A135" s="71">
        <v>3</v>
      </c>
      <c r="B135" s="184" t="s">
        <v>142</v>
      </c>
      <c r="C135" s="59">
        <v>70133</v>
      </c>
      <c r="D135" s="40" t="s">
        <v>33</v>
      </c>
      <c r="E135" s="7">
        <v>71</v>
      </c>
      <c r="F135" s="1">
        <v>2000</v>
      </c>
      <c r="G135" s="1">
        <v>0</v>
      </c>
      <c r="H135" s="1">
        <v>2000</v>
      </c>
      <c r="I135" s="1">
        <v>0</v>
      </c>
      <c r="J135" s="8">
        <v>0</v>
      </c>
      <c r="K135" s="7">
        <v>71</v>
      </c>
      <c r="L135" s="1">
        <v>2143</v>
      </c>
      <c r="M135" s="1">
        <v>0</v>
      </c>
      <c r="N135" s="7">
        <v>1643</v>
      </c>
      <c r="O135" s="1">
        <v>500</v>
      </c>
      <c r="P135" s="8">
        <v>0</v>
      </c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</row>
    <row r="136" spans="1:48" ht="12.75" customHeight="1">
      <c r="A136" s="71">
        <v>4</v>
      </c>
      <c r="B136" s="185" t="s">
        <v>143</v>
      </c>
      <c r="C136" s="59">
        <v>70134</v>
      </c>
      <c r="D136" s="40" t="s">
        <v>45</v>
      </c>
      <c r="E136" s="7">
        <v>2</v>
      </c>
      <c r="F136" s="1">
        <v>14300</v>
      </c>
      <c r="G136" s="1">
        <v>0</v>
      </c>
      <c r="H136" s="1">
        <v>0</v>
      </c>
      <c r="I136" s="1">
        <v>14300</v>
      </c>
      <c r="J136" s="8">
        <v>0</v>
      </c>
      <c r="K136" s="7">
        <v>1</v>
      </c>
      <c r="L136" s="1">
        <v>3094</v>
      </c>
      <c r="M136" s="1">
        <v>0</v>
      </c>
      <c r="N136" s="7">
        <v>800</v>
      </c>
      <c r="O136" s="1">
        <v>2294</v>
      </c>
      <c r="P136" s="8">
        <v>0</v>
      </c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</row>
    <row r="137" spans="1:48" ht="12.75" customHeight="1">
      <c r="A137" s="71">
        <v>5</v>
      </c>
      <c r="B137" s="186" t="s">
        <v>144</v>
      </c>
      <c r="C137" s="69">
        <v>70135</v>
      </c>
      <c r="D137" s="40" t="s">
        <v>45</v>
      </c>
      <c r="E137" s="7"/>
      <c r="F137" s="1"/>
      <c r="G137" s="1"/>
      <c r="H137" s="1"/>
      <c r="I137" s="1"/>
      <c r="J137" s="8"/>
      <c r="K137" s="7"/>
      <c r="L137" s="1"/>
      <c r="M137" s="1"/>
      <c r="N137" s="7"/>
      <c r="O137" s="1"/>
      <c r="P137" s="8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</row>
    <row r="138" spans="1:48" ht="24" customHeight="1">
      <c r="A138" s="71">
        <v>6</v>
      </c>
      <c r="B138" s="166" t="s">
        <v>145</v>
      </c>
      <c r="C138" s="59">
        <v>70136</v>
      </c>
      <c r="D138" s="40" t="s">
        <v>45</v>
      </c>
      <c r="E138" s="7">
        <v>22</v>
      </c>
      <c r="F138" s="1">
        <v>4500</v>
      </c>
      <c r="G138" s="1">
        <v>0</v>
      </c>
      <c r="H138" s="1">
        <v>4500</v>
      </c>
      <c r="I138" s="1">
        <v>0</v>
      </c>
      <c r="J138" s="8">
        <v>0</v>
      </c>
      <c r="K138" s="7">
        <v>22</v>
      </c>
      <c r="L138" s="1">
        <v>2650</v>
      </c>
      <c r="M138" s="1">
        <v>0</v>
      </c>
      <c r="N138" s="7">
        <v>1400</v>
      </c>
      <c r="O138" s="1">
        <v>1250</v>
      </c>
      <c r="P138" s="8">
        <v>0</v>
      </c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</row>
    <row r="139" spans="1:48" ht="12.75" customHeight="1">
      <c r="A139" s="71">
        <v>7</v>
      </c>
      <c r="B139" s="166" t="s">
        <v>146</v>
      </c>
      <c r="C139" s="59">
        <v>70137</v>
      </c>
      <c r="D139" s="40" t="s">
        <v>45</v>
      </c>
      <c r="E139" s="7">
        <v>8</v>
      </c>
      <c r="F139" s="1">
        <v>745</v>
      </c>
      <c r="G139" s="1">
        <v>611</v>
      </c>
      <c r="H139" s="1">
        <v>0</v>
      </c>
      <c r="I139" s="1">
        <v>745</v>
      </c>
      <c r="J139" s="8">
        <v>0</v>
      </c>
      <c r="K139" s="7">
        <v>8</v>
      </c>
      <c r="L139" s="1">
        <v>778</v>
      </c>
      <c r="M139" s="1">
        <v>638</v>
      </c>
      <c r="N139" s="7">
        <v>0</v>
      </c>
      <c r="O139" s="1">
        <v>778</v>
      </c>
      <c r="P139" s="8">
        <v>0</v>
      </c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</row>
    <row r="140" spans="1:48" ht="12.75" customHeight="1">
      <c r="A140" s="71">
        <v>8</v>
      </c>
      <c r="B140" s="166" t="s">
        <v>147</v>
      </c>
      <c r="C140" s="59">
        <v>70138</v>
      </c>
      <c r="D140" s="40" t="s">
        <v>45</v>
      </c>
      <c r="E140" s="7"/>
      <c r="F140" s="1"/>
      <c r="G140" s="1"/>
      <c r="H140" s="1"/>
      <c r="I140" s="1"/>
      <c r="J140" s="8"/>
      <c r="K140" s="7"/>
      <c r="L140" s="1"/>
      <c r="M140" s="1"/>
      <c r="N140" s="7"/>
      <c r="O140" s="1"/>
      <c r="P140" s="8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</row>
    <row r="141" spans="1:48" ht="12.75" customHeight="1">
      <c r="A141" s="71">
        <v>9</v>
      </c>
      <c r="B141" s="188" t="s">
        <v>148</v>
      </c>
      <c r="C141" s="59">
        <v>70139</v>
      </c>
      <c r="D141" s="40" t="s">
        <v>11</v>
      </c>
      <c r="E141" s="7">
        <v>0</v>
      </c>
      <c r="F141" s="1">
        <v>3000</v>
      </c>
      <c r="G141" s="1">
        <v>0</v>
      </c>
      <c r="H141" s="1">
        <v>3000</v>
      </c>
      <c r="I141" s="1">
        <v>0</v>
      </c>
      <c r="J141" s="8">
        <v>0</v>
      </c>
      <c r="K141" s="7">
        <v>0</v>
      </c>
      <c r="L141" s="1">
        <v>3600</v>
      </c>
      <c r="M141" s="1">
        <v>0</v>
      </c>
      <c r="N141" s="7">
        <v>2700</v>
      </c>
      <c r="O141" s="1">
        <v>900</v>
      </c>
      <c r="P141" s="8">
        <v>0</v>
      </c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</row>
    <row r="142" spans="1:48" ht="12.75" customHeight="1">
      <c r="A142" s="71">
        <v>10</v>
      </c>
      <c r="B142" s="189"/>
      <c r="C142" s="59">
        <v>70140</v>
      </c>
      <c r="D142" s="40"/>
      <c r="E142" s="7"/>
      <c r="F142" s="1"/>
      <c r="G142" s="1"/>
      <c r="H142" s="1"/>
      <c r="I142" s="1"/>
      <c r="J142" s="8"/>
      <c r="K142" s="7"/>
      <c r="L142" s="1"/>
      <c r="M142" s="1"/>
      <c r="N142" s="7"/>
      <c r="O142" s="1"/>
      <c r="P142" s="8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</row>
    <row r="143" spans="1:48" ht="12.75" customHeight="1">
      <c r="A143" s="60">
        <v>11</v>
      </c>
      <c r="B143" s="190"/>
      <c r="C143" s="59">
        <v>70141</v>
      </c>
      <c r="D143" s="189"/>
      <c r="F143" s="1"/>
      <c r="G143" s="1"/>
      <c r="H143" s="1"/>
      <c r="I143" s="1"/>
      <c r="J143" s="8"/>
      <c r="K143" s="7"/>
      <c r="L143" s="1"/>
      <c r="M143" s="1"/>
      <c r="N143" s="7"/>
      <c r="O143" s="1"/>
      <c r="P143" s="8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</row>
    <row r="144" spans="1:48" ht="12.75" customHeight="1">
      <c r="A144" s="60">
        <v>12</v>
      </c>
      <c r="B144" s="191"/>
      <c r="C144" s="59">
        <v>70142</v>
      </c>
      <c r="D144" s="40"/>
      <c r="E144" s="7"/>
      <c r="F144" s="1"/>
      <c r="G144" s="1"/>
      <c r="H144" s="1"/>
      <c r="I144" s="1"/>
      <c r="J144" s="8"/>
      <c r="K144" s="7"/>
      <c r="L144" s="1"/>
      <c r="M144" s="1"/>
      <c r="N144" s="7"/>
      <c r="O144" s="1"/>
      <c r="P144" s="8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</row>
    <row r="145" spans="1:53" ht="12.75" customHeight="1">
      <c r="A145" s="60">
        <v>13</v>
      </c>
      <c r="B145" s="190"/>
      <c r="C145" s="59">
        <v>70143</v>
      </c>
      <c r="D145" s="189"/>
      <c r="F145" s="1"/>
      <c r="G145" s="1"/>
      <c r="H145" s="1"/>
      <c r="I145" s="1"/>
      <c r="J145" s="8"/>
      <c r="K145" s="7"/>
      <c r="L145" s="1"/>
      <c r="M145" s="1"/>
      <c r="N145" s="7"/>
      <c r="O145" s="1"/>
      <c r="P145" s="8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37"/>
      <c r="AX145" s="38"/>
      <c r="AY145" s="38"/>
      <c r="AZ145" s="38"/>
      <c r="BA145" s="38"/>
    </row>
    <row r="146" spans="1:53" ht="12.75" customHeight="1">
      <c r="A146" s="60">
        <v>14</v>
      </c>
      <c r="B146" s="192"/>
      <c r="C146" s="59">
        <v>70144</v>
      </c>
      <c r="D146" s="43"/>
      <c r="E146" s="10"/>
      <c r="F146" s="11"/>
      <c r="G146" s="11"/>
      <c r="H146" s="11"/>
      <c r="I146" s="11"/>
      <c r="J146" s="12"/>
      <c r="K146" s="10"/>
      <c r="L146" s="11"/>
      <c r="M146" s="11"/>
      <c r="N146" s="10"/>
      <c r="O146" s="11"/>
      <c r="P146" s="12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37"/>
      <c r="AX146" s="38"/>
      <c r="AY146" s="38"/>
      <c r="AZ146" s="38"/>
      <c r="BA146" s="38"/>
    </row>
    <row r="147" spans="1:53" ht="12.75" customHeight="1">
      <c r="A147" s="60">
        <v>15</v>
      </c>
      <c r="B147" s="191"/>
      <c r="C147" s="59">
        <v>70145</v>
      </c>
      <c r="D147" s="40"/>
      <c r="E147" s="7"/>
      <c r="F147" s="1"/>
      <c r="G147" s="1"/>
      <c r="H147" s="1"/>
      <c r="I147" s="1"/>
      <c r="J147" s="8"/>
      <c r="K147" s="7"/>
      <c r="L147" s="1"/>
      <c r="M147" s="1"/>
      <c r="N147" s="7"/>
      <c r="O147" s="1"/>
      <c r="P147" s="8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37"/>
      <c r="AX147" s="38"/>
      <c r="AY147" s="38"/>
      <c r="AZ147" s="38"/>
      <c r="BA147" s="38"/>
    </row>
    <row r="148" spans="1:53" ht="12.75" customHeight="1">
      <c r="A148" s="60">
        <v>16</v>
      </c>
      <c r="B148" s="191"/>
      <c r="C148" s="59">
        <v>70146</v>
      </c>
      <c r="D148" s="40"/>
      <c r="E148" s="7"/>
      <c r="F148" s="1"/>
      <c r="G148" s="1"/>
      <c r="H148" s="1"/>
      <c r="I148" s="1"/>
      <c r="J148" s="8"/>
      <c r="K148" s="7"/>
      <c r="L148" s="1"/>
      <c r="M148" s="1"/>
      <c r="N148" s="7"/>
      <c r="O148" s="1"/>
      <c r="P148" s="8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37"/>
      <c r="AX148" s="38"/>
      <c r="AY148" s="38"/>
      <c r="AZ148" s="38"/>
      <c r="BA148" s="38"/>
    </row>
    <row r="149" spans="1:53" ht="12.75" customHeight="1">
      <c r="A149" s="60">
        <v>17</v>
      </c>
      <c r="B149" s="191"/>
      <c r="C149" s="59">
        <v>70147</v>
      </c>
      <c r="D149" s="40"/>
      <c r="E149" s="7"/>
      <c r="F149" s="1"/>
      <c r="G149" s="1"/>
      <c r="H149" s="1"/>
      <c r="I149" s="1"/>
      <c r="J149" s="8"/>
      <c r="K149" s="7"/>
      <c r="L149" s="1"/>
      <c r="M149" s="1"/>
      <c r="N149" s="7"/>
      <c r="O149" s="1"/>
      <c r="P149" s="8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37"/>
      <c r="AX149" s="38"/>
      <c r="AY149" s="38"/>
      <c r="AZ149" s="38"/>
      <c r="BA149" s="38"/>
    </row>
    <row r="150" spans="1:53" ht="12.75" customHeight="1">
      <c r="A150" s="60">
        <v>18</v>
      </c>
      <c r="B150" s="191"/>
      <c r="C150" s="59">
        <v>70148</v>
      </c>
      <c r="D150" s="40"/>
      <c r="E150" s="7"/>
      <c r="F150" s="1"/>
      <c r="G150" s="1"/>
      <c r="H150" s="1"/>
      <c r="I150" s="1"/>
      <c r="J150" s="8"/>
      <c r="K150" s="7"/>
      <c r="L150" s="1"/>
      <c r="M150" s="1"/>
      <c r="N150" s="7"/>
      <c r="O150" s="1"/>
      <c r="P150" s="8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37"/>
      <c r="AX150" s="38"/>
      <c r="AY150" s="38"/>
      <c r="AZ150" s="38"/>
      <c r="BA150" s="38"/>
    </row>
    <row r="151" spans="1:53" ht="12.75" customHeight="1" thickBot="1">
      <c r="A151" s="60">
        <v>19</v>
      </c>
      <c r="B151" s="187"/>
      <c r="C151" s="59">
        <v>70149</v>
      </c>
      <c r="D151" s="40"/>
      <c r="E151" s="7"/>
      <c r="F151" s="1"/>
      <c r="G151" s="1"/>
      <c r="H151" s="1"/>
      <c r="I151" s="1"/>
      <c r="J151" s="8"/>
      <c r="K151" s="7"/>
      <c r="L151" s="1"/>
      <c r="M151" s="1"/>
      <c r="N151" s="7"/>
      <c r="O151" s="1"/>
      <c r="P151" s="8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37"/>
      <c r="AX151" s="38"/>
      <c r="AY151" s="38"/>
      <c r="AZ151" s="38"/>
      <c r="BA151" s="38"/>
    </row>
    <row r="152" spans="1:53" ht="12.75" customHeight="1" thickBot="1">
      <c r="A152" s="257" t="s">
        <v>76</v>
      </c>
      <c r="B152" s="256"/>
      <c r="C152" s="74" t="s">
        <v>204</v>
      </c>
      <c r="D152" s="73" t="s">
        <v>11</v>
      </c>
      <c r="E152" s="14" t="s">
        <v>16</v>
      </c>
      <c r="F152" s="15">
        <f>SUM(F133:F151)</f>
        <v>24545</v>
      </c>
      <c r="G152" s="15">
        <f>SUM(G133:G151)</f>
        <v>611</v>
      </c>
      <c r="H152" s="15">
        <f>SUM(H133:H151)</f>
        <v>9500</v>
      </c>
      <c r="I152" s="15">
        <f>SUM(I133:I151)</f>
        <v>15045</v>
      </c>
      <c r="J152" s="15">
        <f>SUM(J133:J151)</f>
        <v>0</v>
      </c>
      <c r="K152" s="14" t="s">
        <v>16</v>
      </c>
      <c r="L152" s="15">
        <f>SUM(L133:L151)</f>
        <v>12265</v>
      </c>
      <c r="M152" s="15">
        <f>SUM(M133:M151)</f>
        <v>638</v>
      </c>
      <c r="N152" s="15">
        <f>SUM(N133:N151)</f>
        <v>6543</v>
      </c>
      <c r="O152" s="15">
        <f>SUM(O133:O151)</f>
        <v>5722</v>
      </c>
      <c r="P152" s="15">
        <f>SUM(P133:P151)</f>
        <v>0</v>
      </c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129"/>
      <c r="AX152" s="44"/>
      <c r="AY152" s="44"/>
      <c r="AZ152" s="44"/>
      <c r="BA152" s="44"/>
    </row>
    <row r="153" spans="1:53" ht="16.5" customHeight="1" thickBot="1">
      <c r="A153" s="266" t="s">
        <v>78</v>
      </c>
      <c r="B153" s="267"/>
      <c r="C153" s="267"/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8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</row>
    <row r="154" spans="1:53" ht="12.75" customHeight="1">
      <c r="A154" s="152">
        <v>1</v>
      </c>
      <c r="B154" s="140" t="s">
        <v>163</v>
      </c>
      <c r="C154" s="203">
        <v>80151</v>
      </c>
      <c r="D154" s="172" t="s">
        <v>36</v>
      </c>
      <c r="E154" s="47">
        <v>103</v>
      </c>
      <c r="F154" s="48">
        <v>3643140</v>
      </c>
      <c r="G154" s="48">
        <v>3643140</v>
      </c>
      <c r="H154" s="48">
        <v>3643140</v>
      </c>
      <c r="I154" s="48">
        <v>0</v>
      </c>
      <c r="J154" s="49">
        <v>0</v>
      </c>
      <c r="K154" s="50">
        <v>102</v>
      </c>
      <c r="L154" s="48">
        <v>3639588</v>
      </c>
      <c r="M154" s="48">
        <v>3639588</v>
      </c>
      <c r="N154" s="47">
        <v>3639588</v>
      </c>
      <c r="O154" s="48">
        <v>0</v>
      </c>
      <c r="P154" s="49">
        <v>0</v>
      </c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</row>
    <row r="155" spans="1:53" ht="12.75" customHeight="1">
      <c r="A155" s="71">
        <v>2</v>
      </c>
      <c r="B155" s="168" t="s">
        <v>164</v>
      </c>
      <c r="C155" s="23">
        <v>80152</v>
      </c>
      <c r="D155" s="59" t="s">
        <v>11</v>
      </c>
      <c r="E155" s="7">
        <v>0</v>
      </c>
      <c r="F155" s="1">
        <v>761392</v>
      </c>
      <c r="G155" s="1">
        <v>0</v>
      </c>
      <c r="H155" s="1">
        <v>761392</v>
      </c>
      <c r="I155" s="1">
        <v>0</v>
      </c>
      <c r="J155" s="8">
        <v>0</v>
      </c>
      <c r="K155" s="7">
        <v>0</v>
      </c>
      <c r="L155" s="1">
        <v>749317</v>
      </c>
      <c r="M155" s="1">
        <v>0</v>
      </c>
      <c r="N155" s="7">
        <v>749317</v>
      </c>
      <c r="O155" s="1">
        <v>0</v>
      </c>
      <c r="P155" s="8">
        <v>0</v>
      </c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</row>
    <row r="156" spans="1:53" ht="12.75" customHeight="1">
      <c r="A156" s="71">
        <v>3</v>
      </c>
      <c r="B156" s="168" t="s">
        <v>165</v>
      </c>
      <c r="C156" s="131">
        <v>80153</v>
      </c>
      <c r="D156" s="59" t="s">
        <v>11</v>
      </c>
      <c r="E156" s="7">
        <v>0</v>
      </c>
      <c r="F156" s="1">
        <v>40000</v>
      </c>
      <c r="G156" s="1">
        <v>0</v>
      </c>
      <c r="H156" s="1">
        <v>30000</v>
      </c>
      <c r="I156" s="1">
        <v>10000</v>
      </c>
      <c r="J156" s="8">
        <v>0</v>
      </c>
      <c r="K156" s="7">
        <v>0</v>
      </c>
      <c r="L156" s="1">
        <v>31752</v>
      </c>
      <c r="M156" s="1">
        <v>0</v>
      </c>
      <c r="N156" s="7">
        <v>26104</v>
      </c>
      <c r="O156" s="1">
        <v>5648</v>
      </c>
      <c r="P156" s="8">
        <v>0</v>
      </c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</row>
    <row r="157" spans="1:53" ht="12.75" customHeight="1">
      <c r="A157" s="71">
        <v>4</v>
      </c>
      <c r="B157" s="198" t="s">
        <v>166</v>
      </c>
      <c r="C157" s="23">
        <v>80154</v>
      </c>
      <c r="D157" s="59" t="s">
        <v>45</v>
      </c>
      <c r="E157" s="7">
        <v>13</v>
      </c>
      <c r="F157" s="1">
        <v>156992</v>
      </c>
      <c r="G157" s="1">
        <v>0</v>
      </c>
      <c r="H157" s="1">
        <v>51700</v>
      </c>
      <c r="I157" s="1">
        <v>105292</v>
      </c>
      <c r="J157" s="8">
        <v>0</v>
      </c>
      <c r="K157" s="7">
        <v>13</v>
      </c>
      <c r="L157" s="1">
        <v>148315</v>
      </c>
      <c r="M157" s="1">
        <v>0</v>
      </c>
      <c r="N157" s="7">
        <v>64682</v>
      </c>
      <c r="O157" s="1">
        <v>83633</v>
      </c>
      <c r="P157" s="8">
        <v>0</v>
      </c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</row>
    <row r="158" spans="1:53" ht="12.75" customHeight="1">
      <c r="A158" s="71">
        <v>5</v>
      </c>
      <c r="B158" s="204" t="s">
        <v>167</v>
      </c>
      <c r="C158" s="131">
        <v>80155</v>
      </c>
      <c r="D158" s="132" t="s">
        <v>45</v>
      </c>
      <c r="E158" s="7"/>
      <c r="F158" s="1"/>
      <c r="G158" s="1"/>
      <c r="H158" s="1"/>
      <c r="I158" s="1"/>
      <c r="J158" s="8"/>
      <c r="K158" s="7"/>
      <c r="L158" s="1"/>
      <c r="M158" s="1"/>
      <c r="N158" s="7"/>
      <c r="O158" s="1"/>
      <c r="P158" s="8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</row>
    <row r="159" spans="1:53" ht="12.75" customHeight="1">
      <c r="A159" s="71">
        <v>6</v>
      </c>
      <c r="B159" s="205" t="s">
        <v>168</v>
      </c>
      <c r="C159" s="131">
        <v>80156</v>
      </c>
      <c r="D159" s="132" t="s">
        <v>45</v>
      </c>
      <c r="E159" s="7"/>
      <c r="F159" s="1"/>
      <c r="G159" s="1"/>
      <c r="H159" s="1"/>
      <c r="I159" s="1"/>
      <c r="J159" s="8"/>
      <c r="K159" s="7"/>
      <c r="L159" s="1"/>
      <c r="M159" s="1"/>
      <c r="N159" s="7"/>
      <c r="O159" s="1"/>
      <c r="P159" s="8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</row>
    <row r="160" spans="1:53" ht="12.75" customHeight="1">
      <c r="A160" s="71">
        <v>7</v>
      </c>
      <c r="B160" s="206" t="s">
        <v>169</v>
      </c>
      <c r="C160" s="131">
        <v>80157</v>
      </c>
      <c r="D160" s="59" t="s">
        <v>11</v>
      </c>
      <c r="E160" s="7"/>
      <c r="F160" s="38"/>
      <c r="G160" s="1"/>
      <c r="H160" s="1"/>
      <c r="I160" s="1"/>
      <c r="J160" s="8"/>
      <c r="K160" s="7"/>
      <c r="L160" s="38"/>
      <c r="M160" s="1"/>
      <c r="N160" s="7"/>
      <c r="O160" s="38"/>
      <c r="P160" s="8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</row>
    <row r="161" spans="1:48" ht="12.75" customHeight="1">
      <c r="A161" s="71">
        <v>8</v>
      </c>
      <c r="B161" s="139" t="s">
        <v>170</v>
      </c>
      <c r="C161" s="131">
        <v>80158</v>
      </c>
      <c r="D161" s="59" t="s">
        <v>38</v>
      </c>
      <c r="E161" s="7">
        <v>1736</v>
      </c>
      <c r="F161" s="38">
        <v>255988</v>
      </c>
      <c r="G161" s="1">
        <v>162377</v>
      </c>
      <c r="H161" s="1">
        <v>7450</v>
      </c>
      <c r="I161" s="1">
        <v>248538</v>
      </c>
      <c r="J161" s="8">
        <v>0</v>
      </c>
      <c r="K161" s="7">
        <v>1736</v>
      </c>
      <c r="L161" s="38">
        <v>333491</v>
      </c>
      <c r="M161" s="1">
        <v>170480</v>
      </c>
      <c r="N161" s="7">
        <v>99668</v>
      </c>
      <c r="O161" s="38">
        <v>233823</v>
      </c>
      <c r="P161" s="8">
        <v>0</v>
      </c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</row>
    <row r="162" spans="1:48" ht="12.75" customHeight="1">
      <c r="A162" s="71">
        <v>9</v>
      </c>
      <c r="B162" s="139" t="s">
        <v>171</v>
      </c>
      <c r="C162" s="23">
        <v>80159</v>
      </c>
      <c r="D162" s="59" t="s">
        <v>38</v>
      </c>
      <c r="E162" s="7"/>
      <c r="F162" s="1"/>
      <c r="G162" s="1"/>
      <c r="H162" s="1"/>
      <c r="I162" s="1"/>
      <c r="J162" s="8"/>
      <c r="K162" s="7"/>
      <c r="L162" s="1"/>
      <c r="M162" s="1"/>
      <c r="N162" s="7"/>
      <c r="O162" s="1"/>
      <c r="P162" s="8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</row>
    <row r="163" spans="1:48" ht="12.75" customHeight="1">
      <c r="A163" s="71">
        <v>10</v>
      </c>
      <c r="B163" s="207" t="s">
        <v>172</v>
      </c>
      <c r="C163" s="131">
        <v>80160</v>
      </c>
      <c r="D163" s="59" t="s">
        <v>38</v>
      </c>
      <c r="E163" s="7"/>
      <c r="F163" s="1"/>
      <c r="G163" s="1"/>
      <c r="H163" s="1"/>
      <c r="I163" s="1"/>
      <c r="J163" s="8"/>
      <c r="K163" s="7"/>
      <c r="L163" s="1"/>
      <c r="M163" s="1"/>
      <c r="N163" s="7"/>
      <c r="O163" s="1"/>
      <c r="P163" s="8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</row>
    <row r="164" spans="1:48" ht="12.75" customHeight="1">
      <c r="A164" s="71">
        <v>11</v>
      </c>
      <c r="B164" s="156" t="s">
        <v>173</v>
      </c>
      <c r="C164" s="23">
        <v>80161</v>
      </c>
      <c r="D164" s="59" t="s">
        <v>11</v>
      </c>
      <c r="E164" s="7">
        <v>0</v>
      </c>
      <c r="F164" s="1">
        <v>8000</v>
      </c>
      <c r="G164" s="1">
        <v>0</v>
      </c>
      <c r="H164" s="1">
        <v>8000</v>
      </c>
      <c r="I164" s="1">
        <v>0</v>
      </c>
      <c r="J164" s="8">
        <v>0</v>
      </c>
      <c r="K164" s="7">
        <v>0</v>
      </c>
      <c r="L164" s="1">
        <v>7586</v>
      </c>
      <c r="M164" s="1">
        <v>0</v>
      </c>
      <c r="N164" s="7">
        <v>5992</v>
      </c>
      <c r="O164" s="1">
        <v>1594</v>
      </c>
      <c r="P164" s="8">
        <v>0</v>
      </c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</row>
    <row r="165" spans="1:48" ht="12.75" customHeight="1">
      <c r="A165" s="71">
        <v>12</v>
      </c>
      <c r="B165" s="156" t="s">
        <v>174</v>
      </c>
      <c r="C165" s="131">
        <v>80162</v>
      </c>
      <c r="D165" s="59" t="s">
        <v>11</v>
      </c>
      <c r="E165" s="7"/>
      <c r="F165" s="1"/>
      <c r="G165" s="1"/>
      <c r="H165" s="1"/>
      <c r="I165" s="1"/>
      <c r="J165" s="8"/>
      <c r="K165" s="7"/>
      <c r="L165" s="1"/>
      <c r="M165" s="1"/>
      <c r="N165" s="7"/>
      <c r="O165" s="1"/>
      <c r="P165" s="8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</row>
    <row r="166" spans="1:48" ht="12.75" customHeight="1">
      <c r="A166" s="71">
        <v>13</v>
      </c>
      <c r="B166" s="156" t="s">
        <v>175</v>
      </c>
      <c r="C166" s="23">
        <v>80163</v>
      </c>
      <c r="D166" s="59" t="s">
        <v>11</v>
      </c>
      <c r="E166" s="7"/>
      <c r="F166" s="1"/>
      <c r="G166" s="1"/>
      <c r="H166" s="1"/>
      <c r="I166" s="1"/>
      <c r="J166" s="8"/>
      <c r="K166" s="7"/>
      <c r="L166" s="1"/>
      <c r="M166" s="1"/>
      <c r="N166" s="7"/>
      <c r="O166" s="1"/>
      <c r="P166" s="8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</row>
    <row r="167" spans="1:48" ht="12.75" customHeight="1">
      <c r="A167" s="71">
        <v>14</v>
      </c>
      <c r="B167" s="156" t="s">
        <v>176</v>
      </c>
      <c r="C167" s="131">
        <v>80164</v>
      </c>
      <c r="D167" s="59" t="s">
        <v>11</v>
      </c>
      <c r="E167" s="7">
        <v>0</v>
      </c>
      <c r="F167" s="1">
        <v>39700</v>
      </c>
      <c r="G167" s="1">
        <v>0</v>
      </c>
      <c r="H167" s="1">
        <v>39700</v>
      </c>
      <c r="I167" s="1">
        <v>0</v>
      </c>
      <c r="J167" s="8">
        <v>0</v>
      </c>
      <c r="K167" s="7">
        <v>0</v>
      </c>
      <c r="L167" s="1">
        <v>39700</v>
      </c>
      <c r="M167" s="1">
        <v>0</v>
      </c>
      <c r="N167" s="7">
        <v>39700</v>
      </c>
      <c r="O167" s="1">
        <v>0</v>
      </c>
      <c r="P167" s="8">
        <v>0</v>
      </c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</row>
    <row r="168" spans="1:48" ht="12.75" customHeight="1">
      <c r="A168" s="71">
        <v>15</v>
      </c>
      <c r="B168" s="168" t="s">
        <v>177</v>
      </c>
      <c r="C168" s="23">
        <v>80165</v>
      </c>
      <c r="D168" s="59" t="s">
        <v>11</v>
      </c>
      <c r="E168" s="7">
        <v>0</v>
      </c>
      <c r="F168" s="1">
        <v>133000</v>
      </c>
      <c r="G168" s="1">
        <v>0</v>
      </c>
      <c r="H168" s="1">
        <v>133000</v>
      </c>
      <c r="I168" s="1">
        <v>0</v>
      </c>
      <c r="J168" s="8">
        <v>0</v>
      </c>
      <c r="K168" s="7"/>
      <c r="L168" s="1">
        <v>74129</v>
      </c>
      <c r="M168" s="1">
        <v>0</v>
      </c>
      <c r="N168" s="7">
        <v>74129</v>
      </c>
      <c r="O168" s="1">
        <v>0</v>
      </c>
      <c r="P168" s="8">
        <v>0</v>
      </c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</row>
    <row r="169" spans="1:48" ht="12.75" customHeight="1">
      <c r="A169" s="71">
        <v>16</v>
      </c>
      <c r="B169" s="168" t="s">
        <v>178</v>
      </c>
      <c r="C169" s="131">
        <v>80166</v>
      </c>
      <c r="D169" s="59" t="s">
        <v>11</v>
      </c>
      <c r="E169" s="7"/>
      <c r="F169" s="1"/>
      <c r="G169" s="1"/>
      <c r="H169" s="1"/>
      <c r="I169" s="1"/>
      <c r="J169" s="8"/>
      <c r="K169" s="7"/>
      <c r="L169" s="1"/>
      <c r="M169" s="1"/>
      <c r="N169" s="7"/>
      <c r="O169" s="1"/>
      <c r="P169" s="8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</row>
    <row r="170" spans="1:48" ht="12.75" customHeight="1">
      <c r="A170" s="71">
        <v>17</v>
      </c>
      <c r="B170" s="156" t="s">
        <v>179</v>
      </c>
      <c r="C170" s="131">
        <v>80167</v>
      </c>
      <c r="D170" s="59" t="s">
        <v>11</v>
      </c>
      <c r="E170" s="7"/>
      <c r="F170" s="1"/>
      <c r="G170" s="1"/>
      <c r="H170" s="1"/>
      <c r="I170" s="1"/>
      <c r="J170" s="8"/>
      <c r="K170" s="7"/>
      <c r="L170" s="1"/>
      <c r="M170" s="1"/>
      <c r="N170" s="7"/>
      <c r="O170" s="1"/>
      <c r="P170" s="8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</row>
    <row r="171" spans="1:48" ht="12.75" customHeight="1">
      <c r="A171" s="71">
        <v>18</v>
      </c>
      <c r="B171" s="156" t="s">
        <v>180</v>
      </c>
      <c r="C171" s="131">
        <v>80168</v>
      </c>
      <c r="D171" s="59" t="s">
        <v>11</v>
      </c>
      <c r="E171" s="7">
        <v>0</v>
      </c>
      <c r="F171" s="1">
        <v>4000</v>
      </c>
      <c r="G171" s="1">
        <v>0</v>
      </c>
      <c r="H171" s="1">
        <v>4000</v>
      </c>
      <c r="I171" s="1">
        <v>0</v>
      </c>
      <c r="J171" s="8">
        <v>0</v>
      </c>
      <c r="K171" s="7">
        <v>0</v>
      </c>
      <c r="L171" s="1">
        <v>3142</v>
      </c>
      <c r="M171" s="1">
        <v>0</v>
      </c>
      <c r="N171" s="7">
        <v>2374</v>
      </c>
      <c r="O171" s="1">
        <v>768</v>
      </c>
      <c r="P171" s="8">
        <v>0</v>
      </c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</row>
    <row r="172" spans="1:48" ht="12.75" customHeight="1">
      <c r="A172" s="71">
        <v>19</v>
      </c>
      <c r="B172" s="156" t="s">
        <v>181</v>
      </c>
      <c r="C172" s="79">
        <v>80169</v>
      </c>
      <c r="D172" s="59" t="s">
        <v>11</v>
      </c>
      <c r="E172" s="7">
        <v>0</v>
      </c>
      <c r="F172" s="1">
        <v>3000</v>
      </c>
      <c r="G172" s="1">
        <v>0</v>
      </c>
      <c r="H172" s="1">
        <v>3000</v>
      </c>
      <c r="I172" s="1">
        <v>0</v>
      </c>
      <c r="J172" s="8">
        <v>0</v>
      </c>
      <c r="K172" s="7">
        <v>0</v>
      </c>
      <c r="L172" s="1">
        <v>1393</v>
      </c>
      <c r="M172" s="1">
        <v>0</v>
      </c>
      <c r="N172" s="7">
        <v>0</v>
      </c>
      <c r="O172" s="1">
        <v>1393</v>
      </c>
      <c r="P172" s="8">
        <v>0</v>
      </c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</row>
    <row r="173" spans="1:48" ht="12.75" customHeight="1">
      <c r="A173" s="71">
        <v>20</v>
      </c>
      <c r="B173" s="168" t="s">
        <v>182</v>
      </c>
      <c r="C173" s="131">
        <v>80170</v>
      </c>
      <c r="D173" s="59" t="s">
        <v>11</v>
      </c>
      <c r="E173" s="7">
        <v>0</v>
      </c>
      <c r="F173" s="1">
        <v>113127</v>
      </c>
      <c r="G173" s="1">
        <v>0</v>
      </c>
      <c r="H173" s="1">
        <v>29450</v>
      </c>
      <c r="I173" s="1">
        <v>83677</v>
      </c>
      <c r="J173" s="8">
        <v>0</v>
      </c>
      <c r="K173" s="7">
        <v>0</v>
      </c>
      <c r="L173" s="1">
        <v>102475</v>
      </c>
      <c r="M173" s="1">
        <v>0</v>
      </c>
      <c r="N173" s="7">
        <v>37916</v>
      </c>
      <c r="O173" s="1">
        <v>64559</v>
      </c>
      <c r="P173" s="8">
        <v>0</v>
      </c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</row>
    <row r="174" spans="1:48" ht="12.75" customHeight="1">
      <c r="A174" s="71">
        <v>21</v>
      </c>
      <c r="B174" s="156" t="s">
        <v>183</v>
      </c>
      <c r="C174" s="131">
        <v>80171</v>
      </c>
      <c r="D174" s="59" t="s">
        <v>11</v>
      </c>
      <c r="E174" s="7">
        <v>0</v>
      </c>
      <c r="F174" s="1">
        <v>30000</v>
      </c>
      <c r="G174" s="1">
        <v>0</v>
      </c>
      <c r="H174" s="1">
        <v>0</v>
      </c>
      <c r="I174" s="1">
        <v>30000</v>
      </c>
      <c r="J174" s="8">
        <v>0</v>
      </c>
      <c r="K174" s="7">
        <v>0</v>
      </c>
      <c r="L174" s="1">
        <v>20000</v>
      </c>
      <c r="M174" s="1">
        <v>0</v>
      </c>
      <c r="N174" s="7">
        <v>0</v>
      </c>
      <c r="O174" s="1">
        <v>20000</v>
      </c>
      <c r="P174" s="8">
        <v>0</v>
      </c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</row>
    <row r="175" spans="1:48" ht="12.75" customHeight="1">
      <c r="A175" s="71">
        <v>22</v>
      </c>
      <c r="B175" s="156" t="s">
        <v>184</v>
      </c>
      <c r="C175" s="131">
        <v>80172</v>
      </c>
      <c r="D175" s="59" t="s">
        <v>11</v>
      </c>
      <c r="E175" s="7"/>
      <c r="F175" s="1"/>
      <c r="G175" s="1"/>
      <c r="H175" s="1"/>
      <c r="I175" s="1"/>
      <c r="J175" s="8"/>
      <c r="K175" s="7"/>
      <c r="L175" s="1"/>
      <c r="M175" s="1"/>
      <c r="N175" s="7"/>
      <c r="O175" s="1"/>
      <c r="P175" s="8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</row>
    <row r="176" spans="1:48" ht="12.75" customHeight="1">
      <c r="A176" s="71">
        <v>23</v>
      </c>
      <c r="B176" s="156" t="s">
        <v>162</v>
      </c>
      <c r="C176" s="23">
        <v>80173</v>
      </c>
      <c r="D176" s="71" t="s">
        <v>11</v>
      </c>
      <c r="E176" s="7"/>
      <c r="F176" s="1"/>
      <c r="G176" s="1"/>
      <c r="H176" s="1"/>
      <c r="I176" s="1"/>
      <c r="J176" s="8"/>
      <c r="K176" s="7"/>
      <c r="L176" s="1"/>
      <c r="M176" s="1"/>
      <c r="N176" s="7"/>
      <c r="O176" s="1"/>
      <c r="P176" s="8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</row>
    <row r="177" spans="1:55" ht="12.75" customHeight="1">
      <c r="A177" s="71">
        <v>24</v>
      </c>
      <c r="B177" s="156" t="s">
        <v>161</v>
      </c>
      <c r="C177" s="131">
        <v>80174</v>
      </c>
      <c r="D177" s="59" t="s">
        <v>11</v>
      </c>
      <c r="E177" s="7"/>
      <c r="F177" s="1"/>
      <c r="G177" s="1"/>
      <c r="H177" s="1"/>
      <c r="I177" s="1"/>
      <c r="J177" s="8"/>
      <c r="K177" s="7"/>
      <c r="L177" s="1"/>
      <c r="M177" s="1"/>
      <c r="N177" s="7"/>
      <c r="O177" s="1"/>
      <c r="P177" s="8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</row>
    <row r="178" spans="1:55" ht="12.75" customHeight="1">
      <c r="A178" s="71">
        <v>25</v>
      </c>
      <c r="B178" s="156" t="s">
        <v>159</v>
      </c>
      <c r="C178" s="23">
        <v>80175</v>
      </c>
      <c r="D178" s="59" t="s">
        <v>11</v>
      </c>
      <c r="E178" s="7"/>
      <c r="F178" s="1"/>
      <c r="G178" s="1"/>
      <c r="H178" s="1"/>
      <c r="I178" s="1"/>
      <c r="J178" s="8"/>
      <c r="K178" s="7"/>
      <c r="L178" s="1"/>
      <c r="M178" s="1"/>
      <c r="N178" s="7"/>
      <c r="O178" s="1"/>
      <c r="P178" s="8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</row>
    <row r="179" spans="1:55" ht="12.75" customHeight="1">
      <c r="A179" s="71">
        <v>26</v>
      </c>
      <c r="B179" s="198" t="s">
        <v>160</v>
      </c>
      <c r="C179" s="131">
        <v>80176</v>
      </c>
      <c r="D179" s="59" t="s">
        <v>11</v>
      </c>
      <c r="E179" s="7">
        <v>0</v>
      </c>
      <c r="F179" s="1">
        <v>47000</v>
      </c>
      <c r="G179" s="1">
        <v>0</v>
      </c>
      <c r="H179" s="1">
        <v>12000</v>
      </c>
      <c r="I179" s="1">
        <v>35000</v>
      </c>
      <c r="J179" s="8">
        <v>0</v>
      </c>
      <c r="K179" s="7">
        <v>0</v>
      </c>
      <c r="L179" s="1">
        <v>32450</v>
      </c>
      <c r="M179" s="1">
        <v>0</v>
      </c>
      <c r="N179" s="7">
        <v>9129</v>
      </c>
      <c r="O179" s="1">
        <v>23321</v>
      </c>
      <c r="P179" s="8">
        <v>0</v>
      </c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</row>
    <row r="180" spans="1:55" ht="12.75" customHeight="1">
      <c r="A180" s="60">
        <v>27</v>
      </c>
      <c r="B180" s="208"/>
      <c r="C180" s="131">
        <v>80177</v>
      </c>
      <c r="D180" s="59"/>
      <c r="E180" s="7"/>
      <c r="F180" s="1"/>
      <c r="G180" s="1"/>
      <c r="H180" s="1"/>
      <c r="I180" s="1"/>
      <c r="J180" s="8"/>
      <c r="K180" s="9"/>
      <c r="L180" s="1"/>
      <c r="M180" s="1"/>
      <c r="N180" s="7"/>
      <c r="O180" s="1"/>
      <c r="P180" s="8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</row>
    <row r="181" spans="1:55" ht="12.75" customHeight="1">
      <c r="A181" s="60">
        <v>28</v>
      </c>
      <c r="B181" s="210"/>
      <c r="C181" s="131">
        <v>80178</v>
      </c>
      <c r="D181" s="59"/>
      <c r="E181" s="7"/>
      <c r="F181" s="1"/>
      <c r="G181" s="1"/>
      <c r="H181" s="1"/>
      <c r="I181" s="1"/>
      <c r="J181" s="8"/>
      <c r="K181" s="9"/>
      <c r="L181" s="1"/>
      <c r="M181" s="1"/>
      <c r="N181" s="7"/>
      <c r="O181" s="1"/>
      <c r="P181" s="8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</row>
    <row r="182" spans="1:55" ht="12.75" customHeight="1" thickBot="1">
      <c r="A182" s="221">
        <v>29</v>
      </c>
      <c r="B182" s="42"/>
      <c r="C182" s="133">
        <v>80179</v>
      </c>
      <c r="D182" s="134"/>
      <c r="E182" s="7"/>
      <c r="F182" s="1"/>
      <c r="G182" s="1"/>
      <c r="H182" s="1"/>
      <c r="I182" s="1"/>
      <c r="J182" s="8"/>
      <c r="K182" s="9"/>
      <c r="L182" s="1"/>
      <c r="M182" s="1"/>
      <c r="N182" s="136"/>
      <c r="O182" s="28"/>
      <c r="P182" s="39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</row>
    <row r="183" spans="1:55" ht="12.75" customHeight="1" thickBot="1">
      <c r="A183" s="257" t="s">
        <v>79</v>
      </c>
      <c r="B183" s="256"/>
      <c r="C183" s="74" t="s">
        <v>80</v>
      </c>
      <c r="D183" s="135" t="s">
        <v>11</v>
      </c>
      <c r="E183" s="17" t="s">
        <v>16</v>
      </c>
      <c r="F183" s="15">
        <f>SUM(F154:F182)</f>
        <v>5235339</v>
      </c>
      <c r="G183" s="15">
        <f>SUM(G154:G182)</f>
        <v>3805517</v>
      </c>
      <c r="H183" s="15">
        <f>SUM(H154:H182)</f>
        <v>4722832</v>
      </c>
      <c r="I183" s="15">
        <f>SUM(I154:I182)</f>
        <v>512507</v>
      </c>
      <c r="J183" s="15">
        <f>SUM(J154:J182)</f>
        <v>0</v>
      </c>
      <c r="K183" s="17" t="s">
        <v>16</v>
      </c>
      <c r="L183" s="15">
        <f>SUM(L154:L182)</f>
        <v>5183338</v>
      </c>
      <c r="M183" s="15">
        <f>SUM(M154:M182)</f>
        <v>3810068</v>
      </c>
      <c r="N183" s="15">
        <f>SUM(N154:N182)</f>
        <v>4748599</v>
      </c>
      <c r="O183" s="15">
        <f>SUM(O154:O182)</f>
        <v>434739</v>
      </c>
      <c r="P183" s="16">
        <f>SUM(P154:P182)</f>
        <v>0</v>
      </c>
      <c r="Y183" s="41"/>
    </row>
    <row r="184" spans="1:55" ht="12.75" customHeight="1" thickBot="1">
      <c r="A184" s="257" t="s">
        <v>81</v>
      </c>
      <c r="B184" s="258"/>
      <c r="C184" s="74" t="s">
        <v>82</v>
      </c>
      <c r="D184" s="75" t="s">
        <v>11</v>
      </c>
      <c r="E184" s="17" t="s">
        <v>16</v>
      </c>
      <c r="F184" s="15">
        <f>SUM(F183,F152,F131,F100,F80,F38,F27,F16)</f>
        <v>5745632</v>
      </c>
      <c r="G184" s="15">
        <f>SUM(G183,G152,G131,G100,G80,G38,G27,G16)</f>
        <v>4181500</v>
      </c>
      <c r="H184" s="15">
        <f>SUM(H183,H152,H131,H100,H80,H38,H27,H16)</f>
        <v>4791000</v>
      </c>
      <c r="I184" s="15">
        <f>SUM(I183,I152,I131,I100,I80,I38,I27,I16)</f>
        <v>954632</v>
      </c>
      <c r="J184" s="15">
        <f>SUM(J183,J152,J131,J100,J80,J38,J27,J16)</f>
        <v>0</v>
      </c>
      <c r="K184" s="17" t="s">
        <v>16</v>
      </c>
      <c r="L184" s="15">
        <f>SUM(L183,L152,L131,L100,L80,L38,L27,L16)</f>
        <v>5669799</v>
      </c>
      <c r="M184" s="15">
        <f>SUM(M183,M152,M131,M100,M80,M38,M27,M16)</f>
        <v>4167311</v>
      </c>
      <c r="N184" s="15">
        <f>SUM(N183,N152,N131,N100,N80,N38,N27,N16)</f>
        <v>4809477</v>
      </c>
      <c r="O184" s="15">
        <f>SUM(O183,O152,O131,O100,O80,O38,O27,O16)</f>
        <v>860322</v>
      </c>
      <c r="P184" s="16">
        <f>SUM(P183,P152,P131,P100,P80,P38,P27,P16)</f>
        <v>0</v>
      </c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</row>
    <row r="185" spans="1:55"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</row>
    <row r="186" spans="1:55">
      <c r="B186" s="54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</row>
    <row r="187" spans="1:55">
      <c r="B187" s="82"/>
      <c r="C187" s="82"/>
      <c r="D187" s="82"/>
      <c r="E187" s="82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</row>
    <row r="188" spans="1:55" ht="12.75" customHeight="1">
      <c r="B188" s="113"/>
      <c r="C188" s="82"/>
      <c r="D188" s="82"/>
      <c r="E188" s="82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</row>
    <row r="189" spans="1:55" ht="12.75" customHeight="1">
      <c r="B189" s="82"/>
      <c r="C189" s="82"/>
      <c r="D189" s="82"/>
      <c r="E189" s="82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</row>
    <row r="190" spans="1:55" ht="12.75" customHeight="1">
      <c r="B190" s="114"/>
      <c r="C190" s="114"/>
      <c r="D190" s="82"/>
      <c r="E190" s="82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</row>
    <row r="191" spans="1:55">
      <c r="B191" s="113"/>
      <c r="C191" s="115"/>
      <c r="D191" s="82"/>
      <c r="E191" s="115"/>
    </row>
    <row r="192" spans="1:55">
      <c r="B192" s="82"/>
      <c r="C192" s="82"/>
      <c r="D192" s="82"/>
      <c r="E192" s="82"/>
      <c r="Z192" s="41"/>
      <c r="AA192" s="41"/>
    </row>
    <row r="193" spans="2:27" ht="12.75" customHeight="1">
      <c r="B193" s="82"/>
      <c r="C193" s="82"/>
      <c r="D193" s="82"/>
      <c r="E193" s="82"/>
      <c r="Z193" s="41"/>
      <c r="AA193" s="41"/>
    </row>
    <row r="194" spans="2:27" ht="12.75" customHeight="1">
      <c r="B194" s="113"/>
      <c r="C194" s="82"/>
      <c r="D194" s="82"/>
      <c r="E194" s="82"/>
      <c r="Z194" s="41"/>
      <c r="AA194" s="41"/>
    </row>
    <row r="195" spans="2:27" ht="12.75" customHeight="1">
      <c r="B195" s="82"/>
      <c r="C195" s="82"/>
      <c r="D195" s="82"/>
      <c r="E195" s="82"/>
      <c r="Z195" s="41"/>
      <c r="AA195" s="41"/>
    </row>
    <row r="196" spans="2:27" ht="13.5" customHeight="1">
      <c r="Z196" s="41"/>
      <c r="AA196" s="41"/>
    </row>
    <row r="197" spans="2:27">
      <c r="Z197" s="41"/>
      <c r="AA197" s="41"/>
    </row>
    <row r="198" spans="2:27">
      <c r="Z198" s="41"/>
      <c r="AA198" s="41"/>
    </row>
    <row r="199" spans="2:27">
      <c r="Z199" s="41"/>
      <c r="AA199" s="41"/>
    </row>
    <row r="206" spans="2:27" ht="12.75" customHeight="1"/>
    <row r="208" spans="2:27" ht="12.75" customHeight="1"/>
    <row r="257" ht="12.75" customHeight="1"/>
  </sheetData>
  <mergeCells count="52">
    <mergeCell ref="A80:B80"/>
    <mergeCell ref="B59:B60"/>
    <mergeCell ref="B61:B62"/>
    <mergeCell ref="B63:B64"/>
    <mergeCell ref="B55:B56"/>
    <mergeCell ref="B57:B58"/>
    <mergeCell ref="A57:A58"/>
    <mergeCell ref="A59:A60"/>
    <mergeCell ref="A101:P101"/>
    <mergeCell ref="A100:B100"/>
    <mergeCell ref="D1:D5"/>
    <mergeCell ref="K2:P2"/>
    <mergeCell ref="N4:P4"/>
    <mergeCell ref="A55:A56"/>
    <mergeCell ref="E4:E5"/>
    <mergeCell ref="E2:J2"/>
    <mergeCell ref="H4:J4"/>
    <mergeCell ref="E3:J3"/>
    <mergeCell ref="K3:P3"/>
    <mergeCell ref="K4:K5"/>
    <mergeCell ref="L4:M4"/>
    <mergeCell ref="B49:B50"/>
    <mergeCell ref="B51:B52"/>
    <mergeCell ref="A6:P6"/>
    <mergeCell ref="B1:B5"/>
    <mergeCell ref="C1:C5"/>
    <mergeCell ref="B53:B54"/>
    <mergeCell ref="A17:P17"/>
    <mergeCell ref="F4:G4"/>
    <mergeCell ref="A1:A5"/>
    <mergeCell ref="E1:P1"/>
    <mergeCell ref="A28:P28"/>
    <mergeCell ref="A16:B16"/>
    <mergeCell ref="A40:A41"/>
    <mergeCell ref="B40:B41"/>
    <mergeCell ref="A49:A50"/>
    <mergeCell ref="A131:B131"/>
    <mergeCell ref="A152:B152"/>
    <mergeCell ref="A184:B184"/>
    <mergeCell ref="A27:B27"/>
    <mergeCell ref="A38:B38"/>
    <mergeCell ref="A39:P39"/>
    <mergeCell ref="A61:A62"/>
    <mergeCell ref="A63:A64"/>
    <mergeCell ref="A65:A66"/>
    <mergeCell ref="B65:B66"/>
    <mergeCell ref="A53:A54"/>
    <mergeCell ref="A132:P132"/>
    <mergeCell ref="A51:A52"/>
    <mergeCell ref="A183:B183"/>
    <mergeCell ref="A81:P81"/>
    <mergeCell ref="A153:P153"/>
  </mergeCells>
  <phoneticPr fontId="9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Титул-звіт</vt:lpstr>
      <vt:lpstr>ППЗ-2</vt:lpstr>
      <vt:lpstr>'ППЗ-2'!Заголовки_для_печати</vt:lpstr>
    </vt:vector>
  </TitlesOfParts>
  <Company>Excel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Роксолана</cp:lastModifiedBy>
  <cp:lastPrinted>2010-06-09T08:19:41Z</cp:lastPrinted>
  <dcterms:created xsi:type="dcterms:W3CDTF">1996-10-08T23:32:33Z</dcterms:created>
  <dcterms:modified xsi:type="dcterms:W3CDTF">2017-02-27T14:08:38Z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-750399176</vt:i4>
  </property>
  <property fmtid="{D5CDD505-2E9C-101B-9397-08002B2CF9AE}" pid="3" name="_EmailSubject">
    <vt:lpwstr>Технічне завдання</vt:lpwstr>
  </property>
  <property fmtid="{D5CDD505-2E9C-101B-9397-08002B2CF9AE}" pid="4" name="_AuthorEmail">
    <vt:lpwstr>nastia-parks@menr.gov.ua</vt:lpwstr>
  </property>
  <property fmtid="{D5CDD505-2E9C-101B-9397-08002B2CF9AE}" pid="5" name="_AuthorEmailDisplayName">
    <vt:lpwstr>Настя</vt:lpwstr>
  </property>
  <property fmtid="{D5CDD505-2E9C-101B-9397-08002B2CF9AE}" pid="6" name="_ReviewingToolsShownOnce">
    <vt:lpwstr/>
  </property>
</Properties>
</file>